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0095825/Desktop/RESULTS/paper preparation/1 revised submission/"/>
    </mc:Choice>
  </mc:AlternateContent>
  <xr:revisionPtr revIDLastSave="0" documentId="13_ncr:1_{9FC5B6E6-C257-1D42-AFA2-8C4205B59B01}" xr6:coauthVersionLast="36" xr6:coauthVersionMax="36" xr10:uidLastSave="{00000000-0000-0000-0000-000000000000}"/>
  <bookViews>
    <workbookView xWindow="4560" yWindow="460" windowWidth="33840" windowHeight="18900" activeTab="2" xr2:uid="{15C93C32-AF7C-414B-8B39-EB97C62B2579}"/>
  </bookViews>
  <sheets>
    <sheet name="Figure 4B" sheetId="1" r:id="rId1"/>
    <sheet name="Figure 4C" sheetId="2" r:id="rId2"/>
    <sheet name="Figure 4E-4F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0" i="2" l="1"/>
  <c r="E189" i="2"/>
  <c r="E188" i="2"/>
  <c r="F187" i="2"/>
  <c r="E187" i="2"/>
  <c r="E185" i="2"/>
  <c r="E184" i="2"/>
  <c r="E183" i="2"/>
  <c r="F182" i="2" s="1"/>
  <c r="E182" i="2"/>
  <c r="E180" i="2"/>
  <c r="E179" i="2"/>
  <c r="E178" i="2"/>
  <c r="E177" i="2"/>
  <c r="F177" i="2" s="1"/>
  <c r="E175" i="2"/>
  <c r="E174" i="2"/>
  <c r="E173" i="2"/>
  <c r="E172" i="2"/>
  <c r="F172" i="2" s="1"/>
  <c r="E170" i="2"/>
  <c r="E169" i="2"/>
  <c r="E168" i="2"/>
  <c r="F167" i="2"/>
  <c r="E167" i="2"/>
  <c r="E165" i="2"/>
  <c r="E164" i="2"/>
  <c r="E163" i="2"/>
  <c r="F162" i="2" s="1"/>
  <c r="E162" i="2"/>
  <c r="E160" i="2"/>
  <c r="E159" i="2"/>
  <c r="F157" i="2" s="1"/>
  <c r="E158" i="2"/>
  <c r="E157" i="2"/>
  <c r="E155" i="2"/>
  <c r="E154" i="2"/>
  <c r="E153" i="2"/>
  <c r="E152" i="2"/>
  <c r="F152" i="2" s="1"/>
  <c r="E150" i="2"/>
  <c r="E149" i="2"/>
  <c r="E148" i="2"/>
  <c r="F147" i="2"/>
  <c r="E147" i="2"/>
  <c r="E145" i="2"/>
  <c r="E144" i="2"/>
  <c r="E143" i="2"/>
  <c r="E142" i="2"/>
  <c r="F142" i="2" s="1"/>
  <c r="E140" i="2"/>
  <c r="E139" i="2"/>
  <c r="F137" i="2" s="1"/>
  <c r="E138" i="2"/>
  <c r="E137" i="2"/>
  <c r="E135" i="2"/>
  <c r="E134" i="2"/>
  <c r="E133" i="2"/>
  <c r="E132" i="2"/>
  <c r="F132" i="2" s="1"/>
  <c r="E130" i="2"/>
  <c r="E129" i="2"/>
  <c r="E128" i="2"/>
  <c r="F127" i="2"/>
  <c r="E127" i="2"/>
  <c r="E125" i="2"/>
  <c r="E124" i="2"/>
  <c r="E123" i="2"/>
  <c r="E122" i="2"/>
  <c r="F122" i="2" s="1"/>
  <c r="E120" i="2"/>
  <c r="E119" i="2"/>
  <c r="F117" i="2" s="1"/>
  <c r="E118" i="2"/>
  <c r="E117" i="2"/>
  <c r="E115" i="2"/>
  <c r="E114" i="2"/>
  <c r="E113" i="2"/>
  <c r="E112" i="2"/>
  <c r="F112" i="2" s="1"/>
  <c r="E110" i="2"/>
  <c r="E109" i="2"/>
  <c r="E108" i="2"/>
  <c r="F108" i="2" s="1"/>
  <c r="E106" i="2"/>
  <c r="E105" i="2"/>
  <c r="E104" i="2"/>
  <c r="E103" i="2"/>
  <c r="E102" i="2"/>
  <c r="F102" i="2" s="1"/>
  <c r="E100" i="2"/>
  <c r="E99" i="2"/>
  <c r="F97" i="2" s="1"/>
  <c r="E98" i="2"/>
  <c r="E97" i="2"/>
  <c r="E95" i="2"/>
  <c r="E94" i="2"/>
  <c r="E93" i="2"/>
  <c r="E92" i="2"/>
  <c r="F92" i="2" s="1"/>
  <c r="E90" i="2"/>
  <c r="E89" i="2"/>
  <c r="E88" i="2"/>
  <c r="F88" i="2" s="1"/>
  <c r="E86" i="2"/>
  <c r="E85" i="2"/>
  <c r="E84" i="2"/>
  <c r="F83" i="2"/>
  <c r="E83" i="2"/>
  <c r="E81" i="2"/>
  <c r="E80" i="2"/>
  <c r="E79" i="2"/>
  <c r="E78" i="2"/>
  <c r="F78" i="2" s="1"/>
  <c r="E76" i="2"/>
  <c r="E75" i="2"/>
  <c r="F73" i="2" s="1"/>
  <c r="E74" i="2"/>
  <c r="E73" i="2"/>
  <c r="E71" i="2"/>
  <c r="E70" i="2"/>
  <c r="E69" i="2"/>
  <c r="E68" i="2"/>
  <c r="F68" i="2" s="1"/>
  <c r="E66" i="2"/>
  <c r="E65" i="2"/>
  <c r="E64" i="2"/>
  <c r="F63" i="2"/>
  <c r="E63" i="2"/>
  <c r="E61" i="2"/>
  <c r="E60" i="2"/>
  <c r="E59" i="2"/>
  <c r="E58" i="2"/>
  <c r="F58" i="2" s="1"/>
  <c r="E56" i="2"/>
  <c r="E55" i="2"/>
  <c r="F53" i="2" s="1"/>
  <c r="E54" i="2"/>
  <c r="E53" i="2"/>
  <c r="E51" i="2"/>
  <c r="E50" i="2"/>
  <c r="E49" i="2"/>
  <c r="E48" i="2"/>
  <c r="F48" i="2" s="1"/>
  <c r="E46" i="2"/>
  <c r="E45" i="2"/>
  <c r="E44" i="2"/>
  <c r="F43" i="2"/>
  <c r="E43" i="2"/>
  <c r="E41" i="2"/>
  <c r="E40" i="2"/>
  <c r="E39" i="2"/>
  <c r="E38" i="2"/>
  <c r="F38" i="2" s="1"/>
  <c r="E36" i="2"/>
  <c r="E35" i="2"/>
  <c r="F33" i="2" s="1"/>
  <c r="E34" i="2"/>
  <c r="E33" i="2"/>
  <c r="E31" i="2"/>
  <c r="E30" i="2"/>
  <c r="E29" i="2"/>
  <c r="E28" i="2"/>
  <c r="F28" i="2" s="1"/>
  <c r="E26" i="2"/>
  <c r="E25" i="2"/>
  <c r="E24" i="2"/>
  <c r="F23" i="2"/>
  <c r="E23" i="2"/>
  <c r="E21" i="2"/>
  <c r="E20" i="2"/>
  <c r="E19" i="2"/>
  <c r="E18" i="2"/>
  <c r="F18" i="2" s="1"/>
  <c r="E16" i="2"/>
  <c r="E15" i="2"/>
  <c r="F13" i="2" s="1"/>
  <c r="E14" i="2"/>
  <c r="E13" i="2"/>
  <c r="E11" i="2"/>
  <c r="E10" i="2"/>
  <c r="E9" i="2"/>
  <c r="E8" i="2"/>
  <c r="F8" i="2" s="1"/>
  <c r="E6" i="2"/>
  <c r="E5" i="2"/>
  <c r="E4" i="2"/>
  <c r="F3" i="2"/>
  <c r="E3" i="2"/>
  <c r="N73" i="1" l="1"/>
  <c r="N74" i="1"/>
  <c r="N75" i="1"/>
  <c r="N76" i="1"/>
  <c r="N77" i="1"/>
  <c r="N78" i="1"/>
  <c r="N79" i="1"/>
  <c r="N80" i="1"/>
  <c r="N81" i="1"/>
  <c r="K73" i="1"/>
  <c r="K74" i="1"/>
  <c r="K75" i="1"/>
  <c r="K76" i="1"/>
  <c r="K77" i="1"/>
  <c r="K78" i="1"/>
  <c r="K79" i="1"/>
  <c r="K80" i="1"/>
  <c r="K81" i="1"/>
  <c r="H73" i="1"/>
  <c r="H74" i="1"/>
  <c r="H75" i="1"/>
  <c r="H76" i="1"/>
  <c r="H77" i="1"/>
  <c r="H78" i="1"/>
  <c r="H79" i="1"/>
  <c r="H80" i="1"/>
  <c r="H81" i="1"/>
  <c r="H72" i="1"/>
  <c r="K72" i="1"/>
  <c r="N72" i="1"/>
  <c r="E73" i="1"/>
  <c r="E74" i="1"/>
  <c r="E75" i="1"/>
  <c r="E76" i="1"/>
  <c r="E77" i="1"/>
  <c r="E78" i="1"/>
  <c r="E79" i="1"/>
  <c r="E80" i="1"/>
  <c r="E81" i="1"/>
  <c r="E72" i="1"/>
  <c r="K62" i="1"/>
  <c r="K63" i="1"/>
  <c r="K64" i="1"/>
  <c r="K65" i="1"/>
  <c r="K66" i="1"/>
  <c r="K67" i="1"/>
  <c r="K68" i="1"/>
  <c r="K69" i="1"/>
  <c r="K70" i="1"/>
  <c r="K61" i="1"/>
  <c r="N62" i="1"/>
  <c r="N63" i="1"/>
  <c r="N64" i="1"/>
  <c r="N65" i="1"/>
  <c r="N66" i="1"/>
  <c r="N67" i="1"/>
  <c r="N68" i="1"/>
  <c r="N69" i="1"/>
  <c r="N70" i="1"/>
  <c r="N61" i="1"/>
  <c r="E62" i="1"/>
  <c r="E63" i="1"/>
  <c r="E64" i="1"/>
  <c r="E65" i="1"/>
  <c r="E66" i="1"/>
  <c r="E67" i="1"/>
  <c r="E68" i="1"/>
  <c r="E69" i="1"/>
  <c r="E70" i="1"/>
  <c r="E61" i="1"/>
  <c r="H62" i="1"/>
  <c r="H63" i="1"/>
  <c r="H64" i="1"/>
  <c r="H65" i="1"/>
  <c r="H66" i="1"/>
  <c r="H67" i="1"/>
  <c r="H68" i="1"/>
  <c r="H69" i="1"/>
  <c r="H70" i="1"/>
  <c r="H61" i="1"/>
  <c r="D72" i="1"/>
  <c r="AC11" i="1"/>
  <c r="AC16" i="1"/>
  <c r="AC21" i="1"/>
  <c r="AC26" i="1"/>
  <c r="AC31" i="1"/>
  <c r="AC6" i="1"/>
  <c r="AC36" i="1"/>
  <c r="AC41" i="1"/>
  <c r="AC46" i="1"/>
  <c r="AC51" i="1"/>
  <c r="AM6" i="1"/>
  <c r="AM11" i="1"/>
  <c r="AM16" i="1"/>
  <c r="AM21" i="1"/>
  <c r="AM26" i="1"/>
  <c r="AM31" i="1"/>
  <c r="AM36" i="1"/>
  <c r="AM41" i="1"/>
  <c r="AM46" i="1"/>
  <c r="AM51" i="1"/>
  <c r="S11" i="1"/>
  <c r="S16" i="1"/>
  <c r="S21" i="1"/>
  <c r="S26" i="1"/>
  <c r="S31" i="1"/>
  <c r="S36" i="1"/>
  <c r="S41" i="1"/>
  <c r="S46" i="1"/>
  <c r="S51" i="1"/>
  <c r="S6" i="1"/>
  <c r="I11" i="1"/>
  <c r="I16" i="1"/>
  <c r="I21" i="1"/>
  <c r="I26" i="1"/>
  <c r="I31" i="1"/>
  <c r="I36" i="1"/>
  <c r="I41" i="1"/>
  <c r="I46" i="1"/>
  <c r="I51" i="1"/>
  <c r="I6" i="1"/>
</calcChain>
</file>

<file path=xl/sharedStrings.xml><?xml version="1.0" encoding="utf-8"?>
<sst xmlns="http://schemas.openxmlformats.org/spreadsheetml/2006/main" count="435" uniqueCount="188">
  <si>
    <t>Radial expansion</t>
  </si>
  <si>
    <t>1.11-1</t>
  </si>
  <si>
    <t>mean</t>
  </si>
  <si>
    <t>StdDev</t>
  </si>
  <si>
    <t>Min</t>
  </si>
  <si>
    <t>Max</t>
  </si>
  <si>
    <t>Angle</t>
  </si>
  <si>
    <t>Length(um)</t>
  </si>
  <si>
    <t>1.11-2</t>
  </si>
  <si>
    <t>4.6-1</t>
  </si>
  <si>
    <t>4.6-2</t>
  </si>
  <si>
    <t>0.144</t>
  </si>
  <si>
    <t>5.1-1</t>
  </si>
  <si>
    <t>-0.191</t>
  </si>
  <si>
    <t>5.1-2</t>
  </si>
  <si>
    <t>0.863</t>
  </si>
  <si>
    <t>7.4-1</t>
  </si>
  <si>
    <t>Retina</t>
  </si>
  <si>
    <t>0.707</t>
  </si>
  <si>
    <t>7.4-2</t>
  </si>
  <si>
    <t>9.8-1</t>
  </si>
  <si>
    <t>9.8-2</t>
  </si>
  <si>
    <t>3.1-1</t>
  </si>
  <si>
    <t>3.2-2</t>
  </si>
  <si>
    <t>3.6-1</t>
  </si>
  <si>
    <t>0.571</t>
  </si>
  <si>
    <t>3.6-2</t>
  </si>
  <si>
    <t>-0.688</t>
  </si>
  <si>
    <t>4.3-1</t>
  </si>
  <si>
    <t>4.3-2</t>
  </si>
  <si>
    <t>6.6-1</t>
  </si>
  <si>
    <t>6.6-2</t>
  </si>
  <si>
    <t>7.2-1</t>
  </si>
  <si>
    <t>7.2-2</t>
  </si>
  <si>
    <t>1.3-1</t>
  </si>
  <si>
    <t>1.3-2</t>
  </si>
  <si>
    <t>4.5-1</t>
  </si>
  <si>
    <t>4.5-2</t>
  </si>
  <si>
    <t>4.12-1</t>
  </si>
  <si>
    <t>0.000</t>
  </si>
  <si>
    <t>4.12-2</t>
  </si>
  <si>
    <t>6.8-1</t>
  </si>
  <si>
    <t>6.8-2</t>
  </si>
  <si>
    <t>7.7-1</t>
  </si>
  <si>
    <t>7.7-2</t>
  </si>
  <si>
    <t>AVERAGE</t>
  </si>
  <si>
    <t>1.10-1</t>
  </si>
  <si>
    <t>1.10-2</t>
  </si>
  <si>
    <t>-0.273</t>
  </si>
  <si>
    <t>1.12-1</t>
  </si>
  <si>
    <t>1.12-2</t>
  </si>
  <si>
    <t>4.9-1</t>
  </si>
  <si>
    <t>4.9-2</t>
  </si>
  <si>
    <t>7.3-1</t>
  </si>
  <si>
    <t>7.3-2</t>
  </si>
  <si>
    <t>9.9-1</t>
  </si>
  <si>
    <t>9.9-2</t>
  </si>
  <si>
    <t>wtPKA wtATG5</t>
  </si>
  <si>
    <t>wtPKA ATG5ECKO</t>
  </si>
  <si>
    <t>60X</t>
  </si>
  <si>
    <t>retina (image code)</t>
  </si>
  <si>
    <t>counting length(um)</t>
  </si>
  <si>
    <t>sprouts</t>
  </si>
  <si>
    <t>sprouts/100um</t>
  </si>
  <si>
    <t>1.10-1.1</t>
  </si>
  <si>
    <t>1.10-1.2</t>
  </si>
  <si>
    <t>1.10-1.3</t>
  </si>
  <si>
    <t>1.10-1.4</t>
  </si>
  <si>
    <t>1.10-2.1</t>
  </si>
  <si>
    <t>1.10-2.2</t>
  </si>
  <si>
    <t>1.10-2.3</t>
  </si>
  <si>
    <t>1.10-2.4</t>
  </si>
  <si>
    <t>1.12-1.1</t>
  </si>
  <si>
    <t>1.12-1.2</t>
  </si>
  <si>
    <t>1.12-1.3</t>
  </si>
  <si>
    <t>1.12-1.4</t>
  </si>
  <si>
    <t>1.12-2.1</t>
  </si>
  <si>
    <t>1.12-2.2</t>
  </si>
  <si>
    <t>1.12-2.3</t>
  </si>
  <si>
    <t>3.1-2</t>
  </si>
  <si>
    <t>4.5-1.1</t>
  </si>
  <si>
    <t>4.5-1.2</t>
  </si>
  <si>
    <t>4.5-1.3</t>
  </si>
  <si>
    <t>4.5-1.4</t>
  </si>
  <si>
    <t>4.5-2.1</t>
  </si>
  <si>
    <t>4.5-2.2</t>
  </si>
  <si>
    <t>4.5-2.3</t>
  </si>
  <si>
    <t>4.9-1.1</t>
  </si>
  <si>
    <t>4.9-1.2</t>
  </si>
  <si>
    <t>4.9-1.3</t>
  </si>
  <si>
    <t>4.9-2.1</t>
  </si>
  <si>
    <t>4.9-2.2</t>
  </si>
  <si>
    <t>4.9-2.3</t>
  </si>
  <si>
    <t>4.9-2.4</t>
  </si>
  <si>
    <t>4.12-1.1</t>
  </si>
  <si>
    <t>4.12-1.2</t>
  </si>
  <si>
    <t>6.6-2  o</t>
  </si>
  <si>
    <t>4.12-1.3</t>
  </si>
  <si>
    <t>4.12-2.1</t>
  </si>
  <si>
    <t>4.12-2.2</t>
  </si>
  <si>
    <t>4.12-2.3</t>
  </si>
  <si>
    <t>4.12-2.4</t>
  </si>
  <si>
    <t>6.8-1.1</t>
  </si>
  <si>
    <t>6.8-1.2</t>
  </si>
  <si>
    <t>6.8-1.3</t>
  </si>
  <si>
    <t>6.8-1.4</t>
  </si>
  <si>
    <t>6.8-2.1</t>
  </si>
  <si>
    <t>6.8-2.2</t>
  </si>
  <si>
    <t>6.8-2.3</t>
  </si>
  <si>
    <t>6.8-2.4</t>
  </si>
  <si>
    <t>7.3-1.1</t>
  </si>
  <si>
    <t>7.3-1.2</t>
  </si>
  <si>
    <t>7.3-1.3</t>
  </si>
  <si>
    <t>7.3-1.4</t>
  </si>
  <si>
    <t>7.3-2.1</t>
  </si>
  <si>
    <t>7.3-2.2</t>
  </si>
  <si>
    <t>7.3-2.3</t>
  </si>
  <si>
    <t>7.3-2.4</t>
  </si>
  <si>
    <t>7.7-1.1</t>
  </si>
  <si>
    <t>7.7-1.2</t>
  </si>
  <si>
    <t>7.7-1.3</t>
  </si>
  <si>
    <t>7.7-1.4</t>
  </si>
  <si>
    <t>7.7-2.1</t>
  </si>
  <si>
    <t>7.7-2.2</t>
  </si>
  <si>
    <t>7.7-2.3</t>
  </si>
  <si>
    <t>7.7-2.4</t>
  </si>
  <si>
    <t>9.9-2.1</t>
  </si>
  <si>
    <t>9.9-2.2</t>
  </si>
  <si>
    <t>9.9-2.3</t>
  </si>
  <si>
    <t>9.9-2.4</t>
  </si>
  <si>
    <t>1.3-2.1</t>
  </si>
  <si>
    <t>1.3-2.2</t>
  </si>
  <si>
    <t xml:space="preserve"> </t>
  </si>
  <si>
    <t>Figure 4E</t>
  </si>
  <si>
    <t>PKA WT /ATG5 WT/ CRE</t>
  </si>
  <si>
    <t>PKA WT/ ATG5 ECKO/ CRE</t>
  </si>
  <si>
    <t>Retinas(n=10)</t>
  </si>
  <si>
    <t>images(n=79)</t>
  </si>
  <si>
    <t>images(n=75)</t>
  </si>
  <si>
    <t>Retinas(n=7)</t>
  </si>
  <si>
    <t>images(n=50)</t>
  </si>
  <si>
    <t>Retinas(n=8)</t>
  </si>
  <si>
    <t>images(n=64)</t>
  </si>
  <si>
    <t>201804 retina 4.6-1</t>
  </si>
  <si>
    <t>201804 retina 4.3-1</t>
  </si>
  <si>
    <t>201804 retina 1.3-2</t>
  </si>
  <si>
    <t>201804 retina 4.9-1</t>
  </si>
  <si>
    <t>201804 retina 4.5-1</t>
  </si>
  <si>
    <t>201804 retina 4.6-2</t>
  </si>
  <si>
    <t>201804 retina 4.9-2</t>
  </si>
  <si>
    <t>201804 retina 4.3-2</t>
  </si>
  <si>
    <t>201804 retina 4.5-2</t>
  </si>
  <si>
    <t>201804 retina 1.11-1</t>
  </si>
  <si>
    <t>201804 retina 6.6-1</t>
  </si>
  <si>
    <t>201804 retina 1.10-1</t>
  </si>
  <si>
    <t>201804 retina 4.12-1</t>
  </si>
  <si>
    <t>201804 retina 1.11-2</t>
  </si>
  <si>
    <t>201804 retina 6.6-2</t>
  </si>
  <si>
    <t>201804 retina 1.10-2</t>
  </si>
  <si>
    <t>201804 retina 4.12-2</t>
  </si>
  <si>
    <t>201804 retina 9.8-1</t>
  </si>
  <si>
    <t>201804 retina 3.1-1</t>
  </si>
  <si>
    <t>201804 retina 1.12-1</t>
  </si>
  <si>
    <t>201804 retina 6.8-1</t>
  </si>
  <si>
    <t>201804 retina 3.1-2</t>
  </si>
  <si>
    <t>201804 retina 9.8-2</t>
  </si>
  <si>
    <t>201804 retina 1.12-2</t>
  </si>
  <si>
    <t>201804 retina 6.8-2</t>
  </si>
  <si>
    <t>201804 retina 3.6-1</t>
  </si>
  <si>
    <t>201804 retina 5.1-1</t>
  </si>
  <si>
    <t>201804 retina 9.9-1</t>
  </si>
  <si>
    <t>201804 retina 3.6-2</t>
  </si>
  <si>
    <t>201804 retina 5.1-2</t>
  </si>
  <si>
    <t>201804 retina 9.9-2</t>
  </si>
  <si>
    <t>201804 retina 7.2-1</t>
  </si>
  <si>
    <t>201804 retina 7.4-1</t>
  </si>
  <si>
    <t>201804 retina 7.2-2</t>
  </si>
  <si>
    <t>201804 retina 7.4-2</t>
  </si>
  <si>
    <t>Figure 4F</t>
  </si>
  <si>
    <t>ESM-1 Red 555</t>
  </si>
  <si>
    <t>images(n=68)</t>
  </si>
  <si>
    <t>dnPKAiEC ATG5ECKO</t>
  </si>
  <si>
    <t>dnPKAiEC wtATG5</t>
  </si>
  <si>
    <t>dnPKAiEC/ATG5 WT/CRE</t>
  </si>
  <si>
    <t>dnPKAiEC/ATG5ECKO/ CRE</t>
  </si>
  <si>
    <t>PKA WT/ ATG5ECKO/ CRE</t>
  </si>
  <si>
    <t>average sprouts/100um</t>
  </si>
  <si>
    <t>Green vessels IB4-488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</si>
</sst>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 (Body)_x0000_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24"/>
      <color theme="1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0" fontId="3" fillId="0" borderId="0" xfId="0" applyFont="1"/>
    <xf numFmtId="0" fontId="0" fillId="0" borderId="0" xfId="0"/>
    <xf numFmtId="0" fontId="0" fillId="0" borderId="0" xfId="0" applyFont="1"/>
    <xf numFmtId="0" fontId="4" fillId="0" borderId="0" xfId="0" applyFont="1"/>
    <xf numFmtId="0" fontId="2" fillId="0" borderId="0" xfId="0" applyFont="1" applyAlignment="1"/>
    <xf numFmtId="0" fontId="0" fillId="0" borderId="0" xfId="0" applyAlignment="1"/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CB7A-746D-4F43-AE09-8C7188FD6B96}">
  <dimension ref="A1:AM81"/>
  <sheetViews>
    <sheetView zoomScale="121" zoomScaleNormal="121" workbookViewId="0">
      <selection activeCell="AF4" sqref="AF4:AG4"/>
    </sheetView>
  </sheetViews>
  <sheetFormatPr baseColWidth="10" defaultRowHeight="16"/>
  <cols>
    <col min="9" max="9" width="12.6640625" bestFit="1" customWidth="1"/>
  </cols>
  <sheetData>
    <row r="1" spans="1:39">
      <c r="B1" s="8" t="s">
        <v>0</v>
      </c>
      <c r="C1" s="9"/>
      <c r="D1" s="9"/>
      <c r="E1" s="9"/>
    </row>
    <row r="2" spans="1:39">
      <c r="B2" s="9"/>
      <c r="C2" s="9"/>
      <c r="D2" s="9"/>
      <c r="E2" s="9"/>
    </row>
    <row r="4" spans="1:39">
      <c r="B4" s="10" t="s">
        <v>57</v>
      </c>
      <c r="C4" s="10"/>
      <c r="L4" s="10" t="s">
        <v>58</v>
      </c>
      <c r="M4" s="10"/>
      <c r="V4" s="10" t="s">
        <v>182</v>
      </c>
      <c r="W4" s="10"/>
      <c r="AF4" s="10" t="s">
        <v>181</v>
      </c>
      <c r="AG4" s="10"/>
    </row>
    <row r="5" spans="1:39">
      <c r="A5" t="s">
        <v>17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s="3" t="s">
        <v>7</v>
      </c>
      <c r="I5" t="s">
        <v>45</v>
      </c>
      <c r="K5" t="s">
        <v>17</v>
      </c>
      <c r="M5" t="s">
        <v>2</v>
      </c>
      <c r="N5" t="s">
        <v>3</v>
      </c>
      <c r="O5" t="s">
        <v>4</v>
      </c>
      <c r="P5" t="s">
        <v>5</v>
      </c>
      <c r="Q5" t="s">
        <v>6</v>
      </c>
      <c r="R5" s="3" t="s">
        <v>7</v>
      </c>
      <c r="U5" t="s">
        <v>17</v>
      </c>
      <c r="W5" t="s">
        <v>2</v>
      </c>
      <c r="X5" t="s">
        <v>3</v>
      </c>
      <c r="Y5" t="s">
        <v>4</v>
      </c>
      <c r="Z5" t="s">
        <v>5</v>
      </c>
      <c r="AA5" t="s">
        <v>6</v>
      </c>
      <c r="AB5" s="3" t="s">
        <v>7</v>
      </c>
      <c r="AE5" t="s">
        <v>17</v>
      </c>
      <c r="AG5" t="s">
        <v>2</v>
      </c>
      <c r="AH5" t="s">
        <v>3</v>
      </c>
      <c r="AI5" t="s">
        <v>4</v>
      </c>
      <c r="AJ5" t="s">
        <v>5</v>
      </c>
      <c r="AK5" t="s">
        <v>6</v>
      </c>
      <c r="AL5" s="3" t="s">
        <v>7</v>
      </c>
    </row>
    <row r="6" spans="1:39">
      <c r="A6" t="s">
        <v>1</v>
      </c>
      <c r="B6">
        <v>1</v>
      </c>
      <c r="C6" s="1">
        <v>73638</v>
      </c>
      <c r="D6" s="1">
        <v>23700</v>
      </c>
      <c r="E6">
        <v>40</v>
      </c>
      <c r="F6" s="1">
        <v>148130</v>
      </c>
      <c r="G6" s="1">
        <v>72697</v>
      </c>
      <c r="H6" s="2">
        <v>1403.125</v>
      </c>
      <c r="I6" s="2">
        <f>AVERAGE(H6:H9)</f>
        <v>1417.8489999999997</v>
      </c>
      <c r="K6" t="s">
        <v>22</v>
      </c>
      <c r="L6">
        <v>1</v>
      </c>
      <c r="M6" s="1">
        <v>108900</v>
      </c>
      <c r="N6" s="1">
        <v>35954</v>
      </c>
      <c r="O6">
        <v>50</v>
      </c>
      <c r="P6" s="1">
        <v>249641</v>
      </c>
      <c r="Q6" s="1">
        <v>143653</v>
      </c>
      <c r="R6" s="2">
        <v>1372.068</v>
      </c>
      <c r="S6" s="2">
        <f>AVERAGE(R6:R9)</f>
        <v>1252.41625</v>
      </c>
      <c r="U6" t="s">
        <v>34</v>
      </c>
      <c r="V6">
        <v>1</v>
      </c>
      <c r="W6" s="1">
        <v>55201</v>
      </c>
      <c r="X6" s="1">
        <v>28061</v>
      </c>
      <c r="Y6" s="1">
        <v>17297</v>
      </c>
      <c r="Z6" s="1">
        <v>138784</v>
      </c>
      <c r="AA6" s="1">
        <v>-10856</v>
      </c>
      <c r="AB6" s="2">
        <v>622.54700000000003</v>
      </c>
      <c r="AC6" s="2">
        <f>AVERAGE(AB6:AB9)</f>
        <v>652.58199999999999</v>
      </c>
      <c r="AE6" t="s">
        <v>46</v>
      </c>
      <c r="AF6">
        <v>1</v>
      </c>
      <c r="AG6" s="1">
        <v>104154</v>
      </c>
      <c r="AH6" s="1">
        <v>37409</v>
      </c>
      <c r="AI6" s="1">
        <v>61613</v>
      </c>
      <c r="AJ6" s="1">
        <v>213556</v>
      </c>
      <c r="AK6" s="1">
        <v>-166422</v>
      </c>
      <c r="AL6" s="2">
        <v>1012.585</v>
      </c>
      <c r="AM6" s="2">
        <f>AVERAGE(AL6:AL9)</f>
        <v>1034.462</v>
      </c>
    </row>
    <row r="7" spans="1:39">
      <c r="B7">
        <v>2</v>
      </c>
      <c r="C7" s="1">
        <v>76946</v>
      </c>
      <c r="D7" s="1">
        <v>28371</v>
      </c>
      <c r="E7" s="1">
        <v>36850</v>
      </c>
      <c r="F7" s="1">
        <v>168480</v>
      </c>
      <c r="G7" s="1">
        <v>1616</v>
      </c>
      <c r="H7" s="2">
        <v>1329.2</v>
      </c>
      <c r="L7">
        <v>2</v>
      </c>
      <c r="M7" s="1">
        <v>91788</v>
      </c>
      <c r="N7" s="1">
        <v>45888</v>
      </c>
      <c r="O7" s="1">
        <v>46683</v>
      </c>
      <c r="P7" s="1">
        <v>231365</v>
      </c>
      <c r="Q7" s="1">
        <v>76329</v>
      </c>
      <c r="R7" s="2">
        <v>1270.1110000000001</v>
      </c>
      <c r="S7" s="2"/>
      <c r="V7">
        <v>2</v>
      </c>
      <c r="W7" s="1">
        <v>61784</v>
      </c>
      <c r="X7" s="1">
        <v>23108</v>
      </c>
      <c r="Y7" s="1">
        <v>25529</v>
      </c>
      <c r="Z7" s="1">
        <v>109866</v>
      </c>
      <c r="AA7" s="1">
        <v>97177</v>
      </c>
      <c r="AB7" s="2">
        <v>566.10299999999995</v>
      </c>
      <c r="AC7" s="2"/>
      <c r="AF7">
        <v>2</v>
      </c>
      <c r="AG7" s="1">
        <v>107580</v>
      </c>
      <c r="AH7" s="1">
        <v>35314</v>
      </c>
      <c r="AI7" s="1">
        <v>50433</v>
      </c>
      <c r="AJ7" s="1">
        <v>222333</v>
      </c>
      <c r="AK7" s="1">
        <v>3409</v>
      </c>
      <c r="AL7" s="2">
        <v>980.31500000000005</v>
      </c>
      <c r="AM7" s="2"/>
    </row>
    <row r="8" spans="1:39">
      <c r="B8">
        <v>3</v>
      </c>
      <c r="C8" s="1">
        <v>79158</v>
      </c>
      <c r="D8" s="1">
        <v>27953</v>
      </c>
      <c r="E8" s="1">
        <v>44467</v>
      </c>
      <c r="F8" s="1">
        <v>165338</v>
      </c>
      <c r="G8" s="1">
        <v>176857</v>
      </c>
      <c r="H8" s="2">
        <v>1447.4659999999999</v>
      </c>
      <c r="L8">
        <v>3</v>
      </c>
      <c r="M8" s="1">
        <v>93695</v>
      </c>
      <c r="N8" s="1">
        <v>38178</v>
      </c>
      <c r="O8" s="1">
        <v>50160</v>
      </c>
      <c r="P8" s="1">
        <v>209836</v>
      </c>
      <c r="Q8" s="1">
        <v>-47171</v>
      </c>
      <c r="R8" s="2">
        <v>1243.058</v>
      </c>
      <c r="S8" s="2"/>
      <c r="V8">
        <v>3</v>
      </c>
      <c r="W8" s="1">
        <v>59975</v>
      </c>
      <c r="X8" s="1">
        <v>24588</v>
      </c>
      <c r="Y8" s="1">
        <v>27667</v>
      </c>
      <c r="Z8" s="1">
        <v>150856</v>
      </c>
      <c r="AA8" s="1">
        <v>-178325</v>
      </c>
      <c r="AB8" s="2">
        <v>711.91499999999996</v>
      </c>
      <c r="AC8" s="2"/>
      <c r="AF8">
        <v>3</v>
      </c>
      <c r="AG8" s="1">
        <v>100867</v>
      </c>
      <c r="AH8" s="1">
        <v>36565</v>
      </c>
      <c r="AI8" s="1">
        <v>58547</v>
      </c>
      <c r="AJ8" s="1">
        <v>197448</v>
      </c>
      <c r="AK8" s="1">
        <v>97125</v>
      </c>
      <c r="AL8" s="2">
        <v>1041.8720000000001</v>
      </c>
      <c r="AM8" s="2"/>
    </row>
    <row r="9" spans="1:39">
      <c r="B9">
        <v>4</v>
      </c>
      <c r="C9" s="1">
        <v>87615</v>
      </c>
      <c r="D9" s="1">
        <v>25692</v>
      </c>
      <c r="E9" s="1">
        <v>54055</v>
      </c>
      <c r="F9" s="1">
        <v>186383</v>
      </c>
      <c r="G9" s="1">
        <v>-107067</v>
      </c>
      <c r="H9" s="2">
        <v>1491.605</v>
      </c>
      <c r="L9">
        <v>4</v>
      </c>
      <c r="M9" s="1">
        <v>103409</v>
      </c>
      <c r="N9" s="1">
        <v>37196</v>
      </c>
      <c r="O9" s="1">
        <v>52852</v>
      </c>
      <c r="P9" s="1">
        <v>224300</v>
      </c>
      <c r="Q9" s="1">
        <v>-114479</v>
      </c>
      <c r="R9" s="2">
        <v>1124.4280000000001</v>
      </c>
      <c r="S9" s="2"/>
      <c r="V9">
        <v>4</v>
      </c>
      <c r="W9" s="1">
        <v>57700</v>
      </c>
      <c r="X9" s="1">
        <v>28322</v>
      </c>
      <c r="Y9" s="1">
        <v>24083</v>
      </c>
      <c r="Z9" s="1">
        <v>134224</v>
      </c>
      <c r="AA9" s="1">
        <v>-101837</v>
      </c>
      <c r="AB9" s="2">
        <v>709.76300000000003</v>
      </c>
      <c r="AC9" s="2"/>
      <c r="AF9">
        <v>4</v>
      </c>
      <c r="AG9" s="1">
        <v>103777</v>
      </c>
      <c r="AH9" s="1">
        <v>29087</v>
      </c>
      <c r="AI9" s="1">
        <v>63546</v>
      </c>
      <c r="AJ9" s="1">
        <v>180419</v>
      </c>
      <c r="AK9" s="1">
        <v>-86100</v>
      </c>
      <c r="AL9" s="2">
        <v>1103.076</v>
      </c>
      <c r="AM9" s="2"/>
    </row>
    <row r="10" spans="1:39">
      <c r="C10" s="1"/>
      <c r="D10" s="1"/>
      <c r="E10" s="1"/>
      <c r="F10" s="1"/>
      <c r="G10" s="1"/>
      <c r="H10" s="1"/>
      <c r="R10" s="2"/>
      <c r="S10" s="2"/>
      <c r="AB10" s="2"/>
      <c r="AC10" s="2"/>
      <c r="AL10" s="2"/>
      <c r="AM10" s="2"/>
    </row>
    <row r="11" spans="1:39">
      <c r="A11" t="s">
        <v>8</v>
      </c>
      <c r="B11">
        <v>1</v>
      </c>
      <c r="C11" s="1">
        <v>59669</v>
      </c>
      <c r="D11" s="1">
        <v>22623</v>
      </c>
      <c r="E11" s="1">
        <v>31</v>
      </c>
      <c r="F11" s="1">
        <v>156564</v>
      </c>
      <c r="G11" s="1">
        <v>90</v>
      </c>
      <c r="H11" s="2">
        <v>1323.0709999999999</v>
      </c>
      <c r="I11" s="2">
        <f>AVERAGE(H11:H14)</f>
        <v>1414.1877500000001</v>
      </c>
      <c r="K11" t="s">
        <v>23</v>
      </c>
      <c r="L11">
        <v>1</v>
      </c>
      <c r="M11" s="1">
        <v>107930</v>
      </c>
      <c r="N11" s="1">
        <v>28946</v>
      </c>
      <c r="O11" s="1">
        <v>59399</v>
      </c>
      <c r="P11" s="1">
        <v>174667</v>
      </c>
      <c r="Q11" s="1">
        <v>96154</v>
      </c>
      <c r="R11" s="2">
        <v>1554.4090000000001</v>
      </c>
      <c r="S11" s="2">
        <f t="shared" ref="S11:S51" si="0">AVERAGE(R11:R14)</f>
        <v>1475.0107499999999</v>
      </c>
      <c r="U11" t="s">
        <v>35</v>
      </c>
      <c r="V11">
        <v>1</v>
      </c>
      <c r="W11" s="1">
        <v>39238</v>
      </c>
      <c r="X11" s="1">
        <v>20360</v>
      </c>
      <c r="Y11" s="1">
        <v>21308</v>
      </c>
      <c r="Z11" s="1">
        <v>172093</v>
      </c>
      <c r="AA11" s="1">
        <v>60493</v>
      </c>
      <c r="AB11" s="2">
        <v>868.80700000000002</v>
      </c>
      <c r="AC11" s="2">
        <f>AVERAGE(AB11:AB14)</f>
        <v>965.74475000000007</v>
      </c>
      <c r="AE11" t="s">
        <v>47</v>
      </c>
      <c r="AF11">
        <v>1</v>
      </c>
      <c r="AG11" s="1">
        <v>69693</v>
      </c>
      <c r="AH11" s="1">
        <v>30815</v>
      </c>
      <c r="AI11">
        <v>0</v>
      </c>
      <c r="AJ11" s="1">
        <v>167202</v>
      </c>
      <c r="AK11" s="1">
        <v>98160</v>
      </c>
      <c r="AL11" s="2">
        <v>1145.463</v>
      </c>
      <c r="AM11" s="2">
        <f>AVERAGE(AL11:AL14)</f>
        <v>1043.1115</v>
      </c>
    </row>
    <row r="12" spans="1:39">
      <c r="B12">
        <v>2</v>
      </c>
      <c r="C12" s="1">
        <v>73143</v>
      </c>
      <c r="D12" s="1">
        <v>35064</v>
      </c>
      <c r="E12" s="1">
        <v>39747</v>
      </c>
      <c r="F12" s="1">
        <v>253000</v>
      </c>
      <c r="G12" s="1">
        <v>1975</v>
      </c>
      <c r="H12" s="2">
        <v>1451.7929999999999</v>
      </c>
      <c r="L12">
        <v>2</v>
      </c>
      <c r="M12" s="1">
        <v>103297</v>
      </c>
      <c r="N12" s="1">
        <v>34868</v>
      </c>
      <c r="O12" s="1">
        <v>55487</v>
      </c>
      <c r="P12" s="1">
        <v>221553</v>
      </c>
      <c r="Q12" s="1">
        <v>30483</v>
      </c>
      <c r="R12" s="2">
        <v>1360.5319999999999</v>
      </c>
      <c r="S12" s="2"/>
      <c r="V12">
        <v>2</v>
      </c>
      <c r="W12" s="1">
        <v>78726</v>
      </c>
      <c r="X12" s="1">
        <v>29572</v>
      </c>
      <c r="Y12" s="1">
        <v>35258</v>
      </c>
      <c r="Z12" s="1">
        <v>199247</v>
      </c>
      <c r="AA12" s="1">
        <v>-92770</v>
      </c>
      <c r="AB12" s="2">
        <v>1035.2070000000001</v>
      </c>
      <c r="AC12" s="2"/>
      <c r="AF12">
        <v>2</v>
      </c>
      <c r="AG12" s="1">
        <v>92761</v>
      </c>
      <c r="AH12" s="1">
        <v>42730</v>
      </c>
      <c r="AI12">
        <v>0</v>
      </c>
      <c r="AJ12" s="1">
        <v>194764</v>
      </c>
      <c r="AK12" s="1">
        <v>3122</v>
      </c>
      <c r="AL12" s="2">
        <v>918.61900000000003</v>
      </c>
      <c r="AM12" s="2"/>
    </row>
    <row r="13" spans="1:39">
      <c r="B13">
        <v>3</v>
      </c>
      <c r="C13" s="1">
        <v>82417</v>
      </c>
      <c r="D13" s="1">
        <v>36682</v>
      </c>
      <c r="E13" s="1">
        <v>31629</v>
      </c>
      <c r="F13" s="1">
        <v>237000</v>
      </c>
      <c r="G13" s="1">
        <v>-75725</v>
      </c>
      <c r="H13" s="2">
        <v>1450.761</v>
      </c>
      <c r="L13">
        <v>3</v>
      </c>
      <c r="M13" s="1">
        <v>121738</v>
      </c>
      <c r="N13" s="1">
        <v>37962</v>
      </c>
      <c r="O13" s="1">
        <v>71070</v>
      </c>
      <c r="P13" s="1">
        <v>213697</v>
      </c>
      <c r="Q13" s="1">
        <v>-9032</v>
      </c>
      <c r="R13" s="2">
        <v>1463.232</v>
      </c>
      <c r="S13" s="2"/>
      <c r="V13">
        <v>3</v>
      </c>
      <c r="W13" s="1">
        <v>56287</v>
      </c>
      <c r="X13" s="1">
        <v>19071</v>
      </c>
      <c r="Y13" s="1">
        <v>29541</v>
      </c>
      <c r="Z13" s="1">
        <v>116611</v>
      </c>
      <c r="AA13" s="1">
        <v>-10773</v>
      </c>
      <c r="AB13" s="2">
        <v>961.64800000000002</v>
      </c>
      <c r="AC13" s="2"/>
      <c r="AF13">
        <v>3</v>
      </c>
      <c r="AG13" s="1">
        <v>82554</v>
      </c>
      <c r="AH13" s="1">
        <v>32008</v>
      </c>
      <c r="AI13">
        <v>4</v>
      </c>
      <c r="AJ13" s="1">
        <v>180385</v>
      </c>
      <c r="AK13" s="1">
        <v>-87357</v>
      </c>
      <c r="AL13" s="2">
        <v>1085.183</v>
      </c>
      <c r="AM13" s="2"/>
    </row>
    <row r="14" spans="1:39">
      <c r="B14">
        <v>4</v>
      </c>
      <c r="C14" s="1">
        <v>48439</v>
      </c>
      <c r="D14" s="1">
        <v>15286</v>
      </c>
      <c r="E14" s="1">
        <v>26000</v>
      </c>
      <c r="F14" s="1">
        <v>105314</v>
      </c>
      <c r="G14" s="1">
        <v>-176653</v>
      </c>
      <c r="H14" s="2">
        <v>1431.126</v>
      </c>
      <c r="L14">
        <v>4</v>
      </c>
      <c r="M14" s="1">
        <v>116795</v>
      </c>
      <c r="N14" s="1">
        <v>41999</v>
      </c>
      <c r="O14" s="1">
        <v>60000</v>
      </c>
      <c r="P14" s="1">
        <v>247714</v>
      </c>
      <c r="Q14" s="1">
        <v>-43332</v>
      </c>
      <c r="R14" s="2">
        <v>1521.87</v>
      </c>
      <c r="S14" s="2"/>
      <c r="V14">
        <v>4</v>
      </c>
      <c r="W14" s="1">
        <v>37224</v>
      </c>
      <c r="X14" s="1">
        <v>16396</v>
      </c>
      <c r="Y14" s="1">
        <v>13095</v>
      </c>
      <c r="Z14" s="1">
        <v>105492</v>
      </c>
      <c r="AA14" s="1">
        <v>-176170</v>
      </c>
      <c r="AB14" s="2">
        <v>997.31700000000001</v>
      </c>
      <c r="AC14" s="2"/>
      <c r="AF14">
        <v>4</v>
      </c>
      <c r="AG14" s="1">
        <v>80530</v>
      </c>
      <c r="AH14" s="1">
        <v>31681</v>
      </c>
      <c r="AI14" s="1">
        <v>42069</v>
      </c>
      <c r="AJ14" s="1">
        <v>163273</v>
      </c>
      <c r="AK14" s="1">
        <v>-160974</v>
      </c>
      <c r="AL14" s="2">
        <v>1023.181</v>
      </c>
      <c r="AM14" s="2"/>
    </row>
    <row r="15" spans="1:39">
      <c r="R15" s="2"/>
      <c r="S15" s="2"/>
      <c r="AB15" s="2"/>
      <c r="AC15" s="2"/>
      <c r="AL15" s="2"/>
      <c r="AM15" s="2"/>
    </row>
    <row r="16" spans="1:39">
      <c r="A16" t="s">
        <v>9</v>
      </c>
      <c r="B16">
        <v>1</v>
      </c>
      <c r="C16" s="1">
        <v>58554</v>
      </c>
      <c r="D16" s="1">
        <v>20414</v>
      </c>
      <c r="E16" s="1">
        <v>8424</v>
      </c>
      <c r="F16" s="1">
        <v>119892</v>
      </c>
      <c r="G16" s="1">
        <v>82995</v>
      </c>
      <c r="H16" s="2">
        <v>1232.183</v>
      </c>
      <c r="I16" s="2">
        <f>AVERAGE(H16:H19)</f>
        <v>1220.6245000000001</v>
      </c>
      <c r="K16" t="s">
        <v>24</v>
      </c>
      <c r="L16">
        <v>1</v>
      </c>
      <c r="M16" s="1">
        <v>88168</v>
      </c>
      <c r="N16" s="1">
        <v>32674</v>
      </c>
      <c r="O16" s="1">
        <v>36128</v>
      </c>
      <c r="P16" s="1">
        <v>241430</v>
      </c>
      <c r="Q16" s="1">
        <v>92079</v>
      </c>
      <c r="R16" s="2">
        <v>1262.704</v>
      </c>
      <c r="S16" s="2">
        <f t="shared" si="0"/>
        <v>1378.3797500000001</v>
      </c>
      <c r="U16" t="s">
        <v>36</v>
      </c>
      <c r="V16">
        <v>1</v>
      </c>
      <c r="W16" s="1">
        <v>70727</v>
      </c>
      <c r="X16" s="1">
        <v>27948</v>
      </c>
      <c r="Y16">
        <v>23</v>
      </c>
      <c r="Z16" s="1">
        <v>138021</v>
      </c>
      <c r="AA16" s="1">
        <v>85329</v>
      </c>
      <c r="AB16" s="2">
        <v>1076.5909999999999</v>
      </c>
      <c r="AC16" s="2">
        <f>AVERAGE(AB16:AB19)</f>
        <v>1087.1014999999998</v>
      </c>
      <c r="AE16" t="s">
        <v>49</v>
      </c>
      <c r="AF16">
        <v>1</v>
      </c>
      <c r="AG16" s="1">
        <v>62752</v>
      </c>
      <c r="AH16" s="1">
        <v>26504</v>
      </c>
      <c r="AI16">
        <v>23</v>
      </c>
      <c r="AJ16" s="1">
        <v>119266</v>
      </c>
      <c r="AK16" s="1">
        <v>77631</v>
      </c>
      <c r="AL16" s="2">
        <v>973.79899999999998</v>
      </c>
      <c r="AM16" s="2">
        <f>AVERAGE(AL16:AL19)</f>
        <v>945.70800000000008</v>
      </c>
    </row>
    <row r="17" spans="1:39">
      <c r="B17">
        <v>2</v>
      </c>
      <c r="C17" s="1">
        <v>58921</v>
      </c>
      <c r="D17" s="1">
        <v>21440</v>
      </c>
      <c r="E17" s="1">
        <v>24360</v>
      </c>
      <c r="F17" s="1">
        <v>124694</v>
      </c>
      <c r="G17" s="1">
        <v>-2322</v>
      </c>
      <c r="H17" s="2">
        <v>1235.1389999999999</v>
      </c>
      <c r="I17" s="2"/>
      <c r="L17">
        <v>2</v>
      </c>
      <c r="M17" s="1">
        <v>67434</v>
      </c>
      <c r="N17" s="1">
        <v>25194</v>
      </c>
      <c r="O17" s="1">
        <v>29129</v>
      </c>
      <c r="P17" s="1">
        <v>144141</v>
      </c>
      <c r="Q17" s="1">
        <v>-3125</v>
      </c>
      <c r="R17" s="2">
        <v>1453.0170000000001</v>
      </c>
      <c r="S17" s="2"/>
      <c r="V17">
        <v>2</v>
      </c>
      <c r="W17" s="1">
        <v>73600</v>
      </c>
      <c r="X17" s="1">
        <v>31572</v>
      </c>
      <c r="Y17" s="1">
        <v>31071</v>
      </c>
      <c r="Z17" s="1">
        <v>235000</v>
      </c>
      <c r="AA17" s="1">
        <v>17155</v>
      </c>
      <c r="AB17" s="2">
        <v>1005.848</v>
      </c>
      <c r="AC17" s="2"/>
      <c r="AF17">
        <v>2</v>
      </c>
      <c r="AG17" s="1">
        <v>71435</v>
      </c>
      <c r="AH17" s="1">
        <v>27372</v>
      </c>
      <c r="AI17">
        <v>20</v>
      </c>
      <c r="AJ17" s="1">
        <v>135999</v>
      </c>
      <c r="AK17" s="1">
        <v>-177161</v>
      </c>
      <c r="AL17" s="2">
        <v>1007.444</v>
      </c>
      <c r="AM17" s="2"/>
    </row>
    <row r="18" spans="1:39">
      <c r="B18">
        <v>3</v>
      </c>
      <c r="C18" s="1">
        <v>49421</v>
      </c>
      <c r="D18" s="1">
        <v>16056</v>
      </c>
      <c r="E18" s="1">
        <v>6333</v>
      </c>
      <c r="F18" s="1">
        <v>119163</v>
      </c>
      <c r="G18" s="1">
        <v>-93426</v>
      </c>
      <c r="H18" s="2">
        <v>1186.296</v>
      </c>
      <c r="I18" s="2"/>
      <c r="L18">
        <v>3</v>
      </c>
      <c r="M18" s="1">
        <v>59341</v>
      </c>
      <c r="N18" s="1">
        <v>24215</v>
      </c>
      <c r="O18" s="1">
        <v>36808</v>
      </c>
      <c r="P18" s="1">
        <v>165894</v>
      </c>
      <c r="Q18" s="1">
        <v>-90988</v>
      </c>
      <c r="R18" s="2">
        <v>1451.1010000000001</v>
      </c>
      <c r="S18" s="2"/>
      <c r="V18">
        <v>3</v>
      </c>
      <c r="W18" s="1">
        <v>73800</v>
      </c>
      <c r="X18" s="1">
        <v>27592</v>
      </c>
      <c r="Y18" s="1">
        <v>22072</v>
      </c>
      <c r="Z18" s="1">
        <v>145453</v>
      </c>
      <c r="AA18" s="1">
        <v>-72442</v>
      </c>
      <c r="AB18" s="2">
        <v>1119.925</v>
      </c>
      <c r="AC18" s="2"/>
      <c r="AF18">
        <v>3</v>
      </c>
      <c r="AG18" s="1">
        <v>62683</v>
      </c>
      <c r="AH18" s="1">
        <v>28647</v>
      </c>
      <c r="AI18">
        <v>27</v>
      </c>
      <c r="AJ18" s="1">
        <v>147287</v>
      </c>
      <c r="AK18" s="1">
        <v>-91798</v>
      </c>
      <c r="AL18" s="2">
        <v>928.78899999999999</v>
      </c>
      <c r="AM18" s="2"/>
    </row>
    <row r="19" spans="1:39">
      <c r="B19">
        <v>4</v>
      </c>
      <c r="C19" s="1">
        <v>42942</v>
      </c>
      <c r="D19" s="1">
        <v>14618</v>
      </c>
      <c r="E19" s="1">
        <v>22833</v>
      </c>
      <c r="F19" s="1">
        <v>106376</v>
      </c>
      <c r="G19" s="1">
        <v>178831</v>
      </c>
      <c r="H19" s="2">
        <v>1228.8800000000001</v>
      </c>
      <c r="I19" s="2"/>
      <c r="L19">
        <v>4</v>
      </c>
      <c r="M19" s="1">
        <v>87125</v>
      </c>
      <c r="N19" s="1">
        <v>40265</v>
      </c>
      <c r="O19" s="1">
        <v>34127</v>
      </c>
      <c r="P19" s="1">
        <v>231250</v>
      </c>
      <c r="Q19" s="1">
        <v>-177510</v>
      </c>
      <c r="R19" s="2">
        <v>1346.6969999999999</v>
      </c>
      <c r="S19" s="2"/>
      <c r="V19">
        <v>4</v>
      </c>
      <c r="W19" s="1">
        <v>75276</v>
      </c>
      <c r="X19" s="1">
        <v>28259</v>
      </c>
      <c r="Y19" s="1">
        <v>25000</v>
      </c>
      <c r="Z19" s="1">
        <v>170802</v>
      </c>
      <c r="AA19" s="1">
        <v>-166115</v>
      </c>
      <c r="AB19" s="2">
        <v>1146.0419999999999</v>
      </c>
      <c r="AC19" s="2"/>
      <c r="AF19">
        <v>4</v>
      </c>
      <c r="AG19" s="1">
        <v>57749</v>
      </c>
      <c r="AH19" s="1">
        <v>23549</v>
      </c>
      <c r="AI19">
        <v>19</v>
      </c>
      <c r="AJ19" s="1">
        <v>114370</v>
      </c>
      <c r="AK19" t="s">
        <v>48</v>
      </c>
      <c r="AL19" s="2">
        <v>872.8</v>
      </c>
      <c r="AM19" s="2"/>
    </row>
    <row r="20" spans="1:39">
      <c r="H20" s="2"/>
      <c r="I20" s="2"/>
      <c r="R20" s="2"/>
      <c r="S20" s="2"/>
      <c r="AB20" s="2"/>
      <c r="AC20" s="2"/>
      <c r="AL20" s="2"/>
      <c r="AM20" s="2"/>
    </row>
    <row r="21" spans="1:39">
      <c r="A21" t="s">
        <v>10</v>
      </c>
      <c r="B21">
        <v>1</v>
      </c>
      <c r="C21" s="1">
        <v>86670</v>
      </c>
      <c r="D21" s="1">
        <v>27590</v>
      </c>
      <c r="E21" s="1">
        <v>36051</v>
      </c>
      <c r="F21" s="1">
        <v>157739</v>
      </c>
      <c r="G21" s="1">
        <v>84952</v>
      </c>
      <c r="H21" s="2">
        <v>1183.258</v>
      </c>
      <c r="I21" s="2">
        <f>AVERAGE(H21:H24)</f>
        <v>1259.319</v>
      </c>
      <c r="K21" t="s">
        <v>26</v>
      </c>
      <c r="L21">
        <v>1</v>
      </c>
      <c r="M21" s="1">
        <v>90156</v>
      </c>
      <c r="N21" s="1">
        <v>33588</v>
      </c>
      <c r="O21">
        <v>28</v>
      </c>
      <c r="P21" s="1">
        <v>214625</v>
      </c>
      <c r="Q21" s="1">
        <v>87563</v>
      </c>
      <c r="R21" s="2">
        <v>1179.596</v>
      </c>
      <c r="S21" s="2">
        <f t="shared" si="0"/>
        <v>1225.5172499999999</v>
      </c>
      <c r="U21" t="s">
        <v>37</v>
      </c>
      <c r="V21">
        <v>1</v>
      </c>
      <c r="W21" s="1">
        <v>90811</v>
      </c>
      <c r="X21" s="1">
        <v>31592</v>
      </c>
      <c r="Y21" s="1">
        <v>37320</v>
      </c>
      <c r="Z21" s="1">
        <v>193046</v>
      </c>
      <c r="AA21" s="1">
        <v>78445</v>
      </c>
      <c r="AB21" s="2">
        <v>959.428</v>
      </c>
      <c r="AC21" s="2">
        <f>AVERAGE(AB21:AB24)</f>
        <v>931.21899999999994</v>
      </c>
      <c r="AE21" t="s">
        <v>50</v>
      </c>
      <c r="AF21">
        <v>1</v>
      </c>
      <c r="AG21" s="1">
        <v>80681</v>
      </c>
      <c r="AH21" s="1">
        <v>23491</v>
      </c>
      <c r="AI21" s="1">
        <v>35154</v>
      </c>
      <c r="AJ21" s="1">
        <v>150074</v>
      </c>
      <c r="AK21" s="1">
        <v>99028</v>
      </c>
      <c r="AL21" s="2">
        <v>901.12699999999995</v>
      </c>
      <c r="AM21" s="2">
        <f>AVERAGE(AL21:AL24)</f>
        <v>991.3142499999999</v>
      </c>
    </row>
    <row r="22" spans="1:39">
      <c r="B22">
        <v>2</v>
      </c>
      <c r="C22" s="1">
        <v>77036</v>
      </c>
      <c r="D22" s="1">
        <v>23903</v>
      </c>
      <c r="E22" s="1">
        <v>33000</v>
      </c>
      <c r="F22" s="1">
        <v>159771</v>
      </c>
      <c r="G22" s="1">
        <v>2545</v>
      </c>
      <c r="H22" s="2">
        <v>1310.4739999999999</v>
      </c>
      <c r="I22" s="2"/>
      <c r="L22">
        <v>2</v>
      </c>
      <c r="M22" s="1">
        <v>113636</v>
      </c>
      <c r="N22" s="1">
        <v>44791</v>
      </c>
      <c r="O22" s="1">
        <v>56682</v>
      </c>
      <c r="P22" s="1">
        <v>211252</v>
      </c>
      <c r="Q22" t="s">
        <v>25</v>
      </c>
      <c r="R22" s="2">
        <v>1256.4110000000001</v>
      </c>
      <c r="S22" s="2"/>
      <c r="V22">
        <v>2</v>
      </c>
      <c r="W22" s="1">
        <v>86989</v>
      </c>
      <c r="X22" s="1">
        <v>35976</v>
      </c>
      <c r="Y22" s="1">
        <v>41704</v>
      </c>
      <c r="Z22" s="1">
        <v>172772</v>
      </c>
      <c r="AA22" s="1">
        <v>5332</v>
      </c>
      <c r="AB22" s="2">
        <v>943.69299999999998</v>
      </c>
      <c r="AC22" s="2"/>
      <c r="AF22">
        <v>2</v>
      </c>
      <c r="AG22" s="1">
        <v>77492</v>
      </c>
      <c r="AH22" s="1">
        <v>25623</v>
      </c>
      <c r="AI22" s="1">
        <v>45124</v>
      </c>
      <c r="AJ22" s="1">
        <v>140889</v>
      </c>
      <c r="AK22" s="1">
        <v>177643</v>
      </c>
      <c r="AL22" s="2">
        <v>1012.508</v>
      </c>
      <c r="AM22" s="2"/>
    </row>
    <row r="23" spans="1:39">
      <c r="B23">
        <v>3</v>
      </c>
      <c r="C23" s="1">
        <v>78554</v>
      </c>
      <c r="D23" s="1">
        <v>27178</v>
      </c>
      <c r="E23" s="1">
        <v>44419</v>
      </c>
      <c r="F23" s="1">
        <v>163192</v>
      </c>
      <c r="G23" s="1">
        <v>-90388</v>
      </c>
      <c r="H23" s="2">
        <v>1228.579</v>
      </c>
      <c r="I23" s="2"/>
      <c r="L23">
        <v>3</v>
      </c>
      <c r="M23" s="1">
        <v>128680</v>
      </c>
      <c r="N23" s="1">
        <v>43475</v>
      </c>
      <c r="O23" s="1">
        <v>72957</v>
      </c>
      <c r="P23" s="1">
        <v>253000</v>
      </c>
      <c r="Q23" s="1">
        <v>-92523</v>
      </c>
      <c r="R23" s="2">
        <v>1229.8230000000001</v>
      </c>
      <c r="S23" s="2"/>
      <c r="V23">
        <v>3</v>
      </c>
      <c r="W23" s="1">
        <v>83233</v>
      </c>
      <c r="X23" s="1">
        <v>31558</v>
      </c>
      <c r="Y23" s="1">
        <v>36000</v>
      </c>
      <c r="Z23" s="1">
        <v>165880</v>
      </c>
      <c r="AA23" s="1">
        <v>-77652</v>
      </c>
      <c r="AB23" s="2">
        <v>859.24</v>
      </c>
      <c r="AC23" s="2"/>
      <c r="AF23">
        <v>3</v>
      </c>
      <c r="AG23" s="1">
        <v>76106</v>
      </c>
      <c r="AH23" s="1">
        <v>22744</v>
      </c>
      <c r="AI23" s="1">
        <v>39000</v>
      </c>
      <c r="AJ23" s="1">
        <v>145388</v>
      </c>
      <c r="AK23" s="1">
        <v>-106675</v>
      </c>
      <c r="AL23" s="2">
        <v>946.19500000000005</v>
      </c>
      <c r="AM23" s="2"/>
    </row>
    <row r="24" spans="1:39">
      <c r="B24">
        <v>4</v>
      </c>
      <c r="C24" s="1">
        <v>79872</v>
      </c>
      <c r="D24" s="1">
        <v>30882</v>
      </c>
      <c r="E24" s="1">
        <v>39003</v>
      </c>
      <c r="F24" s="1">
        <v>194686</v>
      </c>
      <c r="G24" s="1">
        <v>176186</v>
      </c>
      <c r="H24" s="2">
        <v>1314.9649999999999</v>
      </c>
      <c r="I24" s="2"/>
      <c r="L24">
        <v>4</v>
      </c>
      <c r="M24" s="1">
        <v>94689</v>
      </c>
      <c r="N24" s="1">
        <v>34111</v>
      </c>
      <c r="O24" s="1">
        <v>57394</v>
      </c>
      <c r="P24" s="1">
        <v>214675</v>
      </c>
      <c r="Q24" s="1">
        <v>-3480</v>
      </c>
      <c r="R24" s="2">
        <v>1236.239</v>
      </c>
      <c r="S24" s="2"/>
      <c r="V24">
        <v>4</v>
      </c>
      <c r="W24" s="1">
        <v>115039</v>
      </c>
      <c r="X24" s="1">
        <v>29021</v>
      </c>
      <c r="Y24" s="1">
        <v>60193</v>
      </c>
      <c r="Z24" s="1">
        <v>186648</v>
      </c>
      <c r="AA24" s="1">
        <v>177759</v>
      </c>
      <c r="AB24" s="2">
        <v>962.51499999999999</v>
      </c>
      <c r="AC24" s="2"/>
      <c r="AF24">
        <v>4</v>
      </c>
      <c r="AG24" s="1">
        <v>88968</v>
      </c>
      <c r="AH24" s="1">
        <v>32251</v>
      </c>
      <c r="AI24" s="1">
        <v>39672</v>
      </c>
      <c r="AJ24" s="1">
        <v>166600</v>
      </c>
      <c r="AK24" s="1">
        <v>-47291</v>
      </c>
      <c r="AL24" s="2">
        <v>1105.4269999999999</v>
      </c>
      <c r="AM24" s="2"/>
    </row>
    <row r="25" spans="1:39">
      <c r="I25" s="2"/>
      <c r="R25" s="2"/>
      <c r="S25" s="2"/>
      <c r="AB25" s="2"/>
      <c r="AC25" s="2"/>
      <c r="AG25" s="1"/>
      <c r="AH25" s="1"/>
      <c r="AI25" s="1"/>
      <c r="AJ25" s="1"/>
      <c r="AK25" s="1"/>
      <c r="AL25" s="2"/>
      <c r="AM25" s="2"/>
    </row>
    <row r="26" spans="1:39">
      <c r="A26" t="s">
        <v>12</v>
      </c>
      <c r="B26">
        <v>1</v>
      </c>
      <c r="C26" s="1">
        <v>39371</v>
      </c>
      <c r="D26" s="1">
        <v>15101</v>
      </c>
      <c r="E26">
        <v>0</v>
      </c>
      <c r="F26" s="1">
        <v>82863</v>
      </c>
      <c r="G26" s="1">
        <v>1961</v>
      </c>
      <c r="H26" s="2">
        <v>1218.07</v>
      </c>
      <c r="I26" s="2">
        <f>AVERAGE(H26:H29)</f>
        <v>1229.489</v>
      </c>
      <c r="K26" t="s">
        <v>28</v>
      </c>
      <c r="L26">
        <v>1</v>
      </c>
      <c r="M26" s="1">
        <v>88402</v>
      </c>
      <c r="N26" s="1">
        <v>30768</v>
      </c>
      <c r="O26">
        <v>23</v>
      </c>
      <c r="P26" s="1">
        <v>175699</v>
      </c>
      <c r="Q26" t="s">
        <v>27</v>
      </c>
      <c r="R26" s="2">
        <v>1045.174</v>
      </c>
      <c r="S26" s="2">
        <f t="shared" si="0"/>
        <v>1022.3154999999999</v>
      </c>
      <c r="U26" t="s">
        <v>38</v>
      </c>
      <c r="V26">
        <v>1</v>
      </c>
      <c r="W26" s="1">
        <v>98534</v>
      </c>
      <c r="X26" s="1">
        <v>44368</v>
      </c>
      <c r="Y26" s="1">
        <v>39906</v>
      </c>
      <c r="Z26" s="1">
        <v>246150</v>
      </c>
      <c r="AA26" s="1">
        <v>82683</v>
      </c>
      <c r="AB26" s="2">
        <v>1081.874</v>
      </c>
      <c r="AC26" s="2">
        <f>AVERAGE(AB26:AB29)</f>
        <v>970.43875000000003</v>
      </c>
      <c r="AE26" t="s">
        <v>51</v>
      </c>
      <c r="AF26">
        <v>1</v>
      </c>
      <c r="AG26" s="1">
        <v>70484</v>
      </c>
      <c r="AH26" s="1">
        <v>21081</v>
      </c>
      <c r="AI26">
        <v>40</v>
      </c>
      <c r="AJ26" s="1">
        <v>132591</v>
      </c>
      <c r="AK26" s="1">
        <v>-7214</v>
      </c>
      <c r="AL26" s="2">
        <v>997.053</v>
      </c>
      <c r="AM26" s="2">
        <f>AVERAGE(AL26:AL29)</f>
        <v>978.05525</v>
      </c>
    </row>
    <row r="27" spans="1:39">
      <c r="B27">
        <v>2</v>
      </c>
      <c r="C27" s="1">
        <v>29404</v>
      </c>
      <c r="D27" s="1">
        <v>11848</v>
      </c>
      <c r="E27" s="1">
        <v>16613</v>
      </c>
      <c r="F27" s="1">
        <v>82544</v>
      </c>
      <c r="G27" s="1">
        <v>103589</v>
      </c>
      <c r="H27" s="2">
        <v>1293.0309999999999</v>
      </c>
      <c r="I27" s="2"/>
      <c r="L27">
        <v>2</v>
      </c>
      <c r="M27" s="1">
        <v>69500</v>
      </c>
      <c r="N27" s="1">
        <v>26188</v>
      </c>
      <c r="O27" s="1">
        <v>42939</v>
      </c>
      <c r="P27" s="1">
        <v>164726</v>
      </c>
      <c r="Q27" s="1">
        <v>-89750</v>
      </c>
      <c r="R27" s="2">
        <v>956.18499999999995</v>
      </c>
      <c r="S27" s="2"/>
      <c r="V27">
        <v>2</v>
      </c>
      <c r="W27" s="1">
        <v>95407</v>
      </c>
      <c r="X27" s="1">
        <v>34705</v>
      </c>
      <c r="Y27" s="1">
        <v>47068</v>
      </c>
      <c r="Z27" s="1">
        <v>182000</v>
      </c>
      <c r="AA27" s="1">
        <v>6941</v>
      </c>
      <c r="AB27" s="2">
        <v>968.78800000000001</v>
      </c>
      <c r="AC27" s="2"/>
      <c r="AF27">
        <v>2</v>
      </c>
      <c r="AG27" s="1">
        <v>77416</v>
      </c>
      <c r="AH27" s="1">
        <v>35142</v>
      </c>
      <c r="AI27" s="1">
        <v>37741</v>
      </c>
      <c r="AJ27" s="1">
        <v>188101</v>
      </c>
      <c r="AK27" s="1">
        <v>174357</v>
      </c>
      <c r="AL27" s="2">
        <v>1061.501</v>
      </c>
      <c r="AM27" s="2"/>
    </row>
    <row r="28" spans="1:39">
      <c r="B28">
        <v>3</v>
      </c>
      <c r="C28" s="1">
        <v>28467</v>
      </c>
      <c r="D28" s="1">
        <v>10714</v>
      </c>
      <c r="E28" s="1">
        <v>15953</v>
      </c>
      <c r="F28" s="1">
        <v>69385</v>
      </c>
      <c r="G28" s="1">
        <v>-93442</v>
      </c>
      <c r="H28" s="2">
        <v>1113.8240000000001</v>
      </c>
      <c r="I28" s="2"/>
      <c r="L28">
        <v>3</v>
      </c>
      <c r="M28" s="1">
        <v>77954</v>
      </c>
      <c r="N28" s="1">
        <v>24684</v>
      </c>
      <c r="O28" s="1">
        <v>40667</v>
      </c>
      <c r="P28" s="1">
        <v>142799</v>
      </c>
      <c r="Q28" s="1">
        <v>-179275</v>
      </c>
      <c r="R28" s="2">
        <v>989.58600000000001</v>
      </c>
      <c r="S28" s="2"/>
      <c r="V28">
        <v>3</v>
      </c>
      <c r="W28" s="1">
        <v>84721</v>
      </c>
      <c r="X28" s="1">
        <v>37176</v>
      </c>
      <c r="Y28" s="1">
        <v>39905</v>
      </c>
      <c r="Z28" s="1">
        <v>253000</v>
      </c>
      <c r="AA28" s="1">
        <v>-85934</v>
      </c>
      <c r="AB28" s="2">
        <v>880.46699999999998</v>
      </c>
      <c r="AC28" s="2"/>
      <c r="AF28">
        <v>3</v>
      </c>
      <c r="AG28" s="1">
        <v>64490</v>
      </c>
      <c r="AH28" s="1">
        <v>23566</v>
      </c>
      <c r="AI28" s="1">
        <v>29333</v>
      </c>
      <c r="AJ28" s="1">
        <v>182828</v>
      </c>
      <c r="AK28" s="1">
        <v>94946</v>
      </c>
      <c r="AL28" s="2">
        <v>870.70799999999997</v>
      </c>
      <c r="AM28" s="2"/>
    </row>
    <row r="29" spans="1:39">
      <c r="B29">
        <v>4</v>
      </c>
      <c r="C29" s="1">
        <v>14618</v>
      </c>
      <c r="D29" s="1">
        <v>8667</v>
      </c>
      <c r="E29" t="s">
        <v>11</v>
      </c>
      <c r="F29" s="1">
        <v>44737</v>
      </c>
      <c r="G29" s="1">
        <v>166368</v>
      </c>
      <c r="H29" s="2">
        <v>1293.0309999999999</v>
      </c>
      <c r="I29" s="2"/>
      <c r="L29">
        <v>4</v>
      </c>
      <c r="M29" s="1">
        <v>80360</v>
      </c>
      <c r="N29" s="1">
        <v>26801</v>
      </c>
      <c r="O29" s="1">
        <v>4000</v>
      </c>
      <c r="P29" s="1">
        <v>159722</v>
      </c>
      <c r="Q29" s="1">
        <v>85651</v>
      </c>
      <c r="R29" s="2">
        <v>1098.317</v>
      </c>
      <c r="S29" s="2"/>
      <c r="V29">
        <v>4</v>
      </c>
      <c r="W29" s="1">
        <v>72078</v>
      </c>
      <c r="X29" s="1">
        <v>27010</v>
      </c>
      <c r="Y29" s="1">
        <v>37181</v>
      </c>
      <c r="Z29" s="1">
        <v>185000</v>
      </c>
      <c r="AA29" s="1">
        <v>-179749</v>
      </c>
      <c r="AB29" s="2">
        <v>950.62599999999998</v>
      </c>
      <c r="AC29" s="2"/>
      <c r="AF29">
        <v>4</v>
      </c>
      <c r="AG29" s="1">
        <v>76627</v>
      </c>
      <c r="AH29" s="1">
        <v>29116</v>
      </c>
      <c r="AI29" s="1">
        <v>18000</v>
      </c>
      <c r="AJ29" s="1">
        <v>172809</v>
      </c>
      <c r="AK29" s="1">
        <v>-95614</v>
      </c>
      <c r="AL29" s="2">
        <v>982.95899999999995</v>
      </c>
      <c r="AM29" s="2"/>
    </row>
    <row r="30" spans="1:39">
      <c r="H30" s="2"/>
      <c r="I30" s="2"/>
      <c r="R30" s="2"/>
      <c r="S30" s="2"/>
      <c r="AB30" s="2"/>
      <c r="AC30" s="2"/>
      <c r="AL30" s="2"/>
      <c r="AM30" s="2"/>
    </row>
    <row r="31" spans="1:39">
      <c r="A31" t="s">
        <v>14</v>
      </c>
      <c r="B31">
        <v>1</v>
      </c>
      <c r="C31" s="1">
        <v>52088</v>
      </c>
      <c r="D31" s="1">
        <v>19150</v>
      </c>
      <c r="E31" s="1">
        <v>30314</v>
      </c>
      <c r="F31" s="1">
        <v>121321</v>
      </c>
      <c r="G31" s="1">
        <v>87832</v>
      </c>
      <c r="H31" s="2">
        <v>1324.0170000000001</v>
      </c>
      <c r="I31" s="2">
        <f>AVERAGE(H31:H34)</f>
        <v>1303.6982500000001</v>
      </c>
      <c r="K31" t="s">
        <v>29</v>
      </c>
      <c r="L31">
        <v>1</v>
      </c>
      <c r="M31" s="1">
        <v>65814</v>
      </c>
      <c r="N31" s="1">
        <v>33010</v>
      </c>
      <c r="O31">
        <v>27</v>
      </c>
      <c r="P31" s="1">
        <v>233265</v>
      </c>
      <c r="Q31" s="1">
        <v>148965</v>
      </c>
      <c r="R31" s="2">
        <v>1146.9190000000001</v>
      </c>
      <c r="S31" s="2">
        <f t="shared" si="0"/>
        <v>1094.2687500000002</v>
      </c>
      <c r="U31" t="s">
        <v>40</v>
      </c>
      <c r="V31">
        <v>1</v>
      </c>
      <c r="W31" s="1">
        <v>68185</v>
      </c>
      <c r="X31" s="1">
        <v>28794</v>
      </c>
      <c r="Y31" s="1">
        <v>18383</v>
      </c>
      <c r="Z31" s="1">
        <v>140444</v>
      </c>
      <c r="AA31" s="1">
        <v>9411</v>
      </c>
      <c r="AB31" s="2">
        <v>765.86900000000003</v>
      </c>
      <c r="AC31" s="2">
        <f>AVERAGE(AB31:AB34)</f>
        <v>865.88549999999998</v>
      </c>
      <c r="AE31" t="s">
        <v>52</v>
      </c>
      <c r="AF31">
        <v>1</v>
      </c>
      <c r="AG31" s="1">
        <v>66157</v>
      </c>
      <c r="AH31" s="1">
        <v>21452</v>
      </c>
      <c r="AI31" s="1">
        <v>13667</v>
      </c>
      <c r="AJ31" s="1">
        <v>141586</v>
      </c>
      <c r="AK31" s="1">
        <v>14756</v>
      </c>
      <c r="AL31" s="2">
        <v>965.43299999999999</v>
      </c>
      <c r="AM31" s="2">
        <f>AVERAGE(AL31:AL34)</f>
        <v>1039.9255000000001</v>
      </c>
    </row>
    <row r="32" spans="1:39">
      <c r="B32">
        <v>2</v>
      </c>
      <c r="C32" s="1">
        <v>58445</v>
      </c>
      <c r="D32" s="1">
        <v>29252</v>
      </c>
      <c r="E32" s="1">
        <v>21000</v>
      </c>
      <c r="F32" s="1">
        <v>149960</v>
      </c>
      <c r="G32" t="s">
        <v>13</v>
      </c>
      <c r="H32" s="2">
        <v>1250.8150000000001</v>
      </c>
      <c r="I32" s="2"/>
      <c r="L32">
        <v>2</v>
      </c>
      <c r="M32" s="1">
        <v>88911</v>
      </c>
      <c r="N32" s="1">
        <v>25213</v>
      </c>
      <c r="O32" s="1">
        <v>57586</v>
      </c>
      <c r="P32" s="1">
        <v>174784</v>
      </c>
      <c r="Q32" s="1">
        <v>-42891</v>
      </c>
      <c r="R32" s="2">
        <v>1042.287</v>
      </c>
      <c r="S32" s="2"/>
      <c r="V32">
        <v>2</v>
      </c>
      <c r="W32" s="1">
        <v>68792</v>
      </c>
      <c r="X32" s="1">
        <v>32797</v>
      </c>
      <c r="Y32" t="s">
        <v>39</v>
      </c>
      <c r="Z32" s="1">
        <v>173663</v>
      </c>
      <c r="AA32" s="1">
        <v>94764</v>
      </c>
      <c r="AB32" s="2">
        <v>803.28800000000001</v>
      </c>
      <c r="AC32" s="2"/>
      <c r="AF32">
        <v>2</v>
      </c>
      <c r="AG32" s="1">
        <v>75442</v>
      </c>
      <c r="AH32" s="1">
        <v>23631</v>
      </c>
      <c r="AI32" s="1">
        <v>5000</v>
      </c>
      <c r="AJ32" s="1">
        <v>129273</v>
      </c>
      <c r="AK32" s="1">
        <v>-92104</v>
      </c>
      <c r="AL32" s="2">
        <v>1023.619</v>
      </c>
      <c r="AM32" s="2"/>
    </row>
    <row r="33" spans="1:39">
      <c r="B33">
        <v>3</v>
      </c>
      <c r="C33" s="1">
        <v>49081</v>
      </c>
      <c r="D33" s="1">
        <v>19095</v>
      </c>
      <c r="E33" s="1">
        <v>24042</v>
      </c>
      <c r="F33" s="1">
        <v>123758</v>
      </c>
      <c r="G33" s="1">
        <v>-95576</v>
      </c>
      <c r="H33" s="2">
        <v>1413.308</v>
      </c>
      <c r="I33" s="2"/>
      <c r="L33">
        <v>3</v>
      </c>
      <c r="M33" s="1">
        <v>78936</v>
      </c>
      <c r="N33" s="1">
        <v>25590</v>
      </c>
      <c r="O33" s="1">
        <v>51973</v>
      </c>
      <c r="P33" s="1">
        <v>164777</v>
      </c>
      <c r="Q33" s="1">
        <v>29628</v>
      </c>
      <c r="R33" s="2">
        <v>1010.8440000000001</v>
      </c>
      <c r="S33" s="2"/>
      <c r="V33">
        <v>3</v>
      </c>
      <c r="W33" s="1">
        <v>63110</v>
      </c>
      <c r="X33" s="1">
        <v>22442</v>
      </c>
      <c r="Y33" s="1">
        <v>30651</v>
      </c>
      <c r="Z33" s="1">
        <v>106878</v>
      </c>
      <c r="AA33" s="1">
        <v>-162897</v>
      </c>
      <c r="AB33" s="2">
        <v>907.34699999999998</v>
      </c>
      <c r="AC33" s="2"/>
      <c r="AF33">
        <v>3</v>
      </c>
      <c r="AG33" s="1">
        <v>62562</v>
      </c>
      <c r="AH33" s="1">
        <v>27495</v>
      </c>
      <c r="AI33" t="s">
        <v>39</v>
      </c>
      <c r="AJ33" s="1">
        <v>130911</v>
      </c>
      <c r="AK33" s="1">
        <v>92592</v>
      </c>
      <c r="AL33" s="2">
        <v>1012.737</v>
      </c>
      <c r="AM33" s="2"/>
    </row>
    <row r="34" spans="1:39">
      <c r="B34">
        <v>4</v>
      </c>
      <c r="C34" s="1">
        <v>48172</v>
      </c>
      <c r="D34" s="1">
        <v>20923</v>
      </c>
      <c r="E34" s="1">
        <v>21000</v>
      </c>
      <c r="F34" s="1">
        <v>120191</v>
      </c>
      <c r="G34" s="1">
        <v>175527</v>
      </c>
      <c r="H34" s="2">
        <v>1226.653</v>
      </c>
      <c r="I34" s="2"/>
      <c r="L34">
        <v>4</v>
      </c>
      <c r="M34" s="1">
        <v>83013</v>
      </c>
      <c r="N34" s="1">
        <v>28548</v>
      </c>
      <c r="O34" s="1">
        <v>57182</v>
      </c>
      <c r="P34" s="1">
        <v>218184</v>
      </c>
      <c r="Q34" s="1">
        <v>-97326</v>
      </c>
      <c r="R34" s="2">
        <v>1177.0250000000001</v>
      </c>
      <c r="S34" s="2"/>
      <c r="V34">
        <v>4</v>
      </c>
      <c r="W34" s="1">
        <v>68918</v>
      </c>
      <c r="X34" s="1">
        <v>27830</v>
      </c>
      <c r="Y34" s="1">
        <v>27000</v>
      </c>
      <c r="Z34" s="1">
        <v>154869</v>
      </c>
      <c r="AA34" s="1">
        <v>-85638</v>
      </c>
      <c r="AB34" s="2">
        <v>987.03800000000001</v>
      </c>
      <c r="AC34" s="2"/>
      <c r="AF34">
        <v>4</v>
      </c>
      <c r="AG34" s="1">
        <v>94260</v>
      </c>
      <c r="AH34" s="1">
        <v>34290</v>
      </c>
      <c r="AI34" s="1">
        <v>51798</v>
      </c>
      <c r="AJ34" s="1">
        <v>251270</v>
      </c>
      <c r="AK34" s="1">
        <v>-176900</v>
      </c>
      <c r="AL34" s="2">
        <v>1157.913</v>
      </c>
      <c r="AM34" s="2"/>
    </row>
    <row r="35" spans="1:39">
      <c r="I35" s="2"/>
      <c r="R35" s="2"/>
      <c r="S35" s="2"/>
      <c r="AB35" s="2"/>
      <c r="AC35" s="2"/>
      <c r="AL35" s="2"/>
      <c r="AM35" s="2"/>
    </row>
    <row r="36" spans="1:39">
      <c r="A36" t="s">
        <v>16</v>
      </c>
      <c r="B36">
        <v>1</v>
      </c>
      <c r="C36" s="1">
        <v>78464</v>
      </c>
      <c r="D36" s="1">
        <v>28848</v>
      </c>
      <c r="E36" s="1">
        <v>39099</v>
      </c>
      <c r="F36" s="1">
        <v>151139</v>
      </c>
      <c r="G36" s="1">
        <v>85179</v>
      </c>
      <c r="H36" s="2">
        <v>1389.136</v>
      </c>
      <c r="I36" s="2">
        <f>AVERAGE(H36:H39)</f>
        <v>1320.38075</v>
      </c>
      <c r="K36" t="s">
        <v>30</v>
      </c>
      <c r="L36">
        <v>1</v>
      </c>
      <c r="M36" s="1">
        <v>80562</v>
      </c>
      <c r="N36" s="1">
        <v>26870</v>
      </c>
      <c r="O36">
        <v>0</v>
      </c>
      <c r="P36" s="1">
        <v>158730</v>
      </c>
      <c r="Q36" s="1">
        <v>87418</v>
      </c>
      <c r="R36" s="2">
        <v>1574.8910000000001</v>
      </c>
      <c r="S36" s="2">
        <f t="shared" si="0"/>
        <v>1595.4380000000001</v>
      </c>
      <c r="U36" t="s">
        <v>41</v>
      </c>
      <c r="V36">
        <v>1</v>
      </c>
      <c r="W36" s="1">
        <v>73518</v>
      </c>
      <c r="X36" s="1">
        <v>30386</v>
      </c>
      <c r="Y36" s="1">
        <v>37062</v>
      </c>
      <c r="Z36" s="1">
        <v>231368</v>
      </c>
      <c r="AA36" s="1">
        <v>77816</v>
      </c>
      <c r="AB36" s="2">
        <v>1126.364</v>
      </c>
      <c r="AC36" s="2">
        <f>AVERAGE(AB36:AB39)</f>
        <v>1108.6579999999999</v>
      </c>
      <c r="AE36" t="s">
        <v>53</v>
      </c>
      <c r="AF36">
        <v>1</v>
      </c>
      <c r="AG36" s="1">
        <v>72980</v>
      </c>
      <c r="AH36" s="1">
        <v>26172</v>
      </c>
      <c r="AI36" s="1">
        <v>20304</v>
      </c>
      <c r="AJ36" s="1">
        <v>122348</v>
      </c>
      <c r="AK36" s="1">
        <v>-2282</v>
      </c>
      <c r="AL36" s="2">
        <v>1151.597</v>
      </c>
      <c r="AM36" s="2">
        <f>AVERAGE(AL36:AL39)</f>
        <v>1038.2172499999999</v>
      </c>
    </row>
    <row r="37" spans="1:39">
      <c r="B37">
        <v>2</v>
      </c>
      <c r="C37" s="1">
        <v>76027</v>
      </c>
      <c r="D37" s="1">
        <v>33900</v>
      </c>
      <c r="E37" s="1">
        <v>30554</v>
      </c>
      <c r="F37" s="1">
        <v>181924</v>
      </c>
      <c r="G37" t="s">
        <v>15</v>
      </c>
      <c r="H37" s="2">
        <v>1384.4</v>
      </c>
      <c r="I37" s="2"/>
      <c r="L37">
        <v>2</v>
      </c>
      <c r="M37" s="1">
        <v>73143</v>
      </c>
      <c r="N37" s="1">
        <v>28013</v>
      </c>
      <c r="O37">
        <v>0</v>
      </c>
      <c r="P37" s="1">
        <v>216917</v>
      </c>
      <c r="Q37" s="1">
        <v>5126</v>
      </c>
      <c r="R37" s="2">
        <v>1585.393</v>
      </c>
      <c r="S37" s="2"/>
      <c r="V37">
        <v>2</v>
      </c>
      <c r="W37" s="1">
        <v>83992</v>
      </c>
      <c r="X37" s="1">
        <v>31053</v>
      </c>
      <c r="Y37" s="1">
        <v>26667</v>
      </c>
      <c r="Z37" s="1">
        <v>187943</v>
      </c>
      <c r="AA37" s="1">
        <v>-13241</v>
      </c>
      <c r="AB37" s="2">
        <v>1165.0309999999999</v>
      </c>
      <c r="AC37" s="2"/>
      <c r="AF37">
        <v>2</v>
      </c>
      <c r="AG37" s="1">
        <v>61541</v>
      </c>
      <c r="AH37" s="1">
        <v>25982</v>
      </c>
      <c r="AI37" s="1">
        <v>20000</v>
      </c>
      <c r="AJ37" s="1">
        <v>139339</v>
      </c>
      <c r="AK37" s="1">
        <v>-85417</v>
      </c>
      <c r="AL37" s="2">
        <v>1098.7529999999999</v>
      </c>
      <c r="AM37" s="2"/>
    </row>
    <row r="38" spans="1:39">
      <c r="B38">
        <v>3</v>
      </c>
      <c r="C38" s="1">
        <v>75857</v>
      </c>
      <c r="D38" s="1">
        <v>41251</v>
      </c>
      <c r="E38" s="1">
        <v>39000</v>
      </c>
      <c r="F38" s="1">
        <v>253000</v>
      </c>
      <c r="G38" s="1">
        <v>-93004</v>
      </c>
      <c r="H38" s="2">
        <v>1352.799</v>
      </c>
      <c r="I38" s="2"/>
      <c r="L38">
        <v>3</v>
      </c>
      <c r="M38" s="1">
        <v>69726</v>
      </c>
      <c r="N38" s="1">
        <v>28479</v>
      </c>
      <c r="O38" s="1">
        <v>38565</v>
      </c>
      <c r="P38" s="1">
        <v>178951</v>
      </c>
      <c r="Q38" s="1">
        <v>-93020</v>
      </c>
      <c r="R38" s="2">
        <v>1664.556</v>
      </c>
      <c r="S38" s="2"/>
      <c r="V38">
        <v>3</v>
      </c>
      <c r="W38" s="1">
        <v>73898</v>
      </c>
      <c r="X38" s="1">
        <v>24317</v>
      </c>
      <c r="Y38" s="1">
        <v>37883</v>
      </c>
      <c r="Z38" s="1">
        <v>153773</v>
      </c>
      <c r="AA38" s="1">
        <v>-105092</v>
      </c>
      <c r="AB38" s="2">
        <v>1151.6379999999999</v>
      </c>
      <c r="AC38" s="2"/>
      <c r="AF38">
        <v>3</v>
      </c>
      <c r="AG38" s="1">
        <v>65337</v>
      </c>
      <c r="AH38" s="1">
        <v>22064</v>
      </c>
      <c r="AI38" s="1">
        <v>30390</v>
      </c>
      <c r="AJ38" s="1">
        <v>128754</v>
      </c>
      <c r="AK38" s="1">
        <v>82940</v>
      </c>
      <c r="AL38" s="2">
        <v>912.93299999999999</v>
      </c>
      <c r="AM38" s="2"/>
    </row>
    <row r="39" spans="1:39">
      <c r="B39">
        <v>4</v>
      </c>
      <c r="C39" s="1">
        <v>67839</v>
      </c>
      <c r="D39" s="1">
        <v>40100</v>
      </c>
      <c r="E39" s="1">
        <v>34718</v>
      </c>
      <c r="F39" s="1">
        <v>253000</v>
      </c>
      <c r="G39" s="1">
        <v>170640</v>
      </c>
      <c r="H39" s="2">
        <v>1155.1880000000001</v>
      </c>
      <c r="I39" s="2"/>
      <c r="L39">
        <v>4</v>
      </c>
      <c r="M39" s="1">
        <v>81310</v>
      </c>
      <c r="N39" s="1">
        <v>33051</v>
      </c>
      <c r="O39" s="1">
        <v>41102</v>
      </c>
      <c r="P39" s="1">
        <v>253000</v>
      </c>
      <c r="Q39" s="1">
        <v>-178775</v>
      </c>
      <c r="R39" s="2">
        <v>1556.912</v>
      </c>
      <c r="S39" s="2"/>
      <c r="V39">
        <v>4</v>
      </c>
      <c r="W39" s="1">
        <v>67788</v>
      </c>
      <c r="X39" s="1">
        <v>25664</v>
      </c>
      <c r="Y39" s="1">
        <v>33008</v>
      </c>
      <c r="Z39" s="1">
        <v>199718</v>
      </c>
      <c r="AA39" s="1">
        <v>-170815</v>
      </c>
      <c r="AB39" s="2">
        <v>991.59900000000005</v>
      </c>
      <c r="AC39" s="2"/>
      <c r="AF39">
        <v>4</v>
      </c>
      <c r="AG39" s="1">
        <v>55751</v>
      </c>
      <c r="AH39" s="1">
        <v>25787</v>
      </c>
      <c r="AI39" s="1">
        <v>25173</v>
      </c>
      <c r="AJ39" s="1">
        <v>133532</v>
      </c>
      <c r="AK39" s="1">
        <v>179275</v>
      </c>
      <c r="AL39" s="2">
        <v>989.58600000000001</v>
      </c>
      <c r="AM39" s="2"/>
    </row>
    <row r="40" spans="1:39">
      <c r="H40" s="2"/>
      <c r="I40" s="2"/>
      <c r="R40" s="2"/>
      <c r="S40" s="2"/>
      <c r="AB40" s="2"/>
      <c r="AC40" s="2"/>
      <c r="AL40" s="2"/>
      <c r="AM40" s="2"/>
    </row>
    <row r="41" spans="1:39">
      <c r="A41" t="s">
        <v>19</v>
      </c>
      <c r="B41">
        <v>1</v>
      </c>
      <c r="C41" s="1">
        <v>57565</v>
      </c>
      <c r="D41" s="1">
        <v>30830</v>
      </c>
      <c r="E41" s="1">
        <v>22657</v>
      </c>
      <c r="F41" s="1">
        <v>231118</v>
      </c>
      <c r="G41" s="1">
        <v>83180</v>
      </c>
      <c r="H41" s="2">
        <v>1265.296</v>
      </c>
      <c r="I41" s="2">
        <f>AVERAGE(H41:H44)</f>
        <v>1269.78025</v>
      </c>
      <c r="K41" t="s">
        <v>31</v>
      </c>
      <c r="L41">
        <v>1</v>
      </c>
      <c r="M41" s="1">
        <v>88076</v>
      </c>
      <c r="N41" s="1">
        <v>42626</v>
      </c>
      <c r="O41" s="1">
        <v>54891</v>
      </c>
      <c r="P41">
        <v>253</v>
      </c>
      <c r="Q41" s="1">
        <v>5602</v>
      </c>
      <c r="R41" s="2">
        <v>1536.1089999999999</v>
      </c>
      <c r="S41" s="2">
        <f t="shared" si="0"/>
        <v>1543.72975</v>
      </c>
      <c r="U41" t="s">
        <v>42</v>
      </c>
      <c r="V41">
        <v>1</v>
      </c>
      <c r="W41" s="1">
        <v>71743</v>
      </c>
      <c r="X41" s="1">
        <v>28448</v>
      </c>
      <c r="Y41">
        <v>27</v>
      </c>
      <c r="Z41" s="1">
        <v>151177</v>
      </c>
      <c r="AA41" s="1">
        <v>69605</v>
      </c>
      <c r="AB41" s="2">
        <v>1037.7860000000001</v>
      </c>
      <c r="AC41" s="2">
        <f>AVERAGE(AB41:AB44)</f>
        <v>1070.9472500000002</v>
      </c>
      <c r="AE41" t="s">
        <v>54</v>
      </c>
      <c r="AF41">
        <v>1</v>
      </c>
      <c r="AG41" s="1">
        <v>81821</v>
      </c>
      <c r="AH41" s="1">
        <v>29100</v>
      </c>
      <c r="AI41" s="1">
        <v>38353</v>
      </c>
      <c r="AJ41" s="1">
        <v>159569</v>
      </c>
      <c r="AK41" s="1">
        <v>-1053</v>
      </c>
      <c r="AL41" s="2">
        <v>1134.279</v>
      </c>
      <c r="AM41" s="2">
        <f>AVERAGE(AL41:AL44)</f>
        <v>1158.1190000000001</v>
      </c>
    </row>
    <row r="42" spans="1:39">
      <c r="B42">
        <v>2</v>
      </c>
      <c r="C42" s="1">
        <v>60834</v>
      </c>
      <c r="D42" s="1">
        <v>26881</v>
      </c>
      <c r="E42" s="1">
        <v>29444</v>
      </c>
      <c r="F42" s="1">
        <v>153951</v>
      </c>
      <c r="G42" t="s">
        <v>18</v>
      </c>
      <c r="H42" s="2">
        <v>1350.97</v>
      </c>
      <c r="I42" s="2"/>
      <c r="L42">
        <v>2</v>
      </c>
      <c r="M42" s="1">
        <v>81807</v>
      </c>
      <c r="N42" s="1">
        <v>35173</v>
      </c>
      <c r="O42" s="1">
        <v>39225</v>
      </c>
      <c r="P42" s="1">
        <v>252819</v>
      </c>
      <c r="Q42" s="1">
        <v>108193</v>
      </c>
      <c r="R42" s="2">
        <v>1562.826</v>
      </c>
      <c r="S42" s="2"/>
      <c r="V42">
        <v>2</v>
      </c>
      <c r="W42" s="1">
        <v>77622</v>
      </c>
      <c r="X42" s="1">
        <v>30998</v>
      </c>
      <c r="Y42" s="1">
        <v>23312</v>
      </c>
      <c r="Z42" s="1">
        <v>211764</v>
      </c>
      <c r="AA42" s="1">
        <v>-7667</v>
      </c>
      <c r="AB42" s="2">
        <v>1093.6220000000001</v>
      </c>
      <c r="AC42" s="2"/>
      <c r="AF42">
        <v>2</v>
      </c>
      <c r="AG42" s="1">
        <v>64583</v>
      </c>
      <c r="AH42" s="1">
        <v>28772</v>
      </c>
      <c r="AI42" s="1">
        <v>35667</v>
      </c>
      <c r="AJ42" s="1">
        <v>253000</v>
      </c>
      <c r="AK42" s="1">
        <v>97431</v>
      </c>
      <c r="AL42" s="2">
        <v>1160.4860000000001</v>
      </c>
      <c r="AM42" s="2"/>
    </row>
    <row r="43" spans="1:39">
      <c r="B43">
        <v>3</v>
      </c>
      <c r="C43" s="1">
        <v>51658</v>
      </c>
      <c r="D43" s="1">
        <v>25949</v>
      </c>
      <c r="E43" s="1">
        <v>24827</v>
      </c>
      <c r="F43" s="1">
        <v>137000</v>
      </c>
      <c r="G43" s="1">
        <v>-90382</v>
      </c>
      <c r="H43" s="2">
        <v>1250.8520000000001</v>
      </c>
      <c r="I43" s="2"/>
      <c r="L43">
        <v>3</v>
      </c>
      <c r="M43" s="1">
        <v>68560</v>
      </c>
      <c r="N43" s="1">
        <v>21772</v>
      </c>
      <c r="O43" s="1">
        <v>16120</v>
      </c>
      <c r="P43" s="1">
        <v>142560</v>
      </c>
      <c r="Q43" s="1">
        <v>-86766</v>
      </c>
      <c r="R43" s="2">
        <v>1475.5260000000001</v>
      </c>
      <c r="S43" s="2"/>
      <c r="V43">
        <v>3</v>
      </c>
      <c r="W43" s="1">
        <v>91643</v>
      </c>
      <c r="X43" s="1">
        <v>39930</v>
      </c>
      <c r="Y43" s="1">
        <v>42272</v>
      </c>
      <c r="Z43" s="1">
        <v>245014</v>
      </c>
      <c r="AA43" s="1">
        <v>-76185</v>
      </c>
      <c r="AB43" s="2">
        <v>1047.625</v>
      </c>
      <c r="AC43" s="2"/>
      <c r="AF43">
        <v>3</v>
      </c>
      <c r="AG43" s="1">
        <v>59149</v>
      </c>
      <c r="AH43" s="1">
        <v>31141</v>
      </c>
      <c r="AI43" s="1">
        <v>30468</v>
      </c>
      <c r="AJ43" s="1">
        <v>253000</v>
      </c>
      <c r="AK43" s="1">
        <v>179574</v>
      </c>
      <c r="AL43" s="2">
        <v>1122.9570000000001</v>
      </c>
      <c r="AM43" s="2"/>
    </row>
    <row r="44" spans="1:39">
      <c r="B44">
        <v>4</v>
      </c>
      <c r="C44" s="1">
        <v>44799</v>
      </c>
      <c r="D44" s="1">
        <v>29446</v>
      </c>
      <c r="E44" s="1">
        <v>22219</v>
      </c>
      <c r="F44" s="1">
        <v>244008</v>
      </c>
      <c r="G44" s="1">
        <v>-179212</v>
      </c>
      <c r="H44" s="2">
        <v>1212.0029999999999</v>
      </c>
      <c r="I44" s="2"/>
      <c r="L44">
        <v>4</v>
      </c>
      <c r="M44" s="1">
        <v>56191</v>
      </c>
      <c r="N44" s="1">
        <v>23055</v>
      </c>
      <c r="O44" s="1">
        <v>20899</v>
      </c>
      <c r="P44" s="1">
        <v>124598</v>
      </c>
      <c r="Q44" s="1">
        <v>-173412</v>
      </c>
      <c r="R44" s="2">
        <v>1600.4580000000001</v>
      </c>
      <c r="S44" s="2"/>
      <c r="V44">
        <v>4</v>
      </c>
      <c r="W44" s="1">
        <v>60863</v>
      </c>
      <c r="X44" s="1">
        <v>23607</v>
      </c>
      <c r="Y44" s="1">
        <v>35551</v>
      </c>
      <c r="Z44" s="1">
        <v>136000</v>
      </c>
      <c r="AA44" s="1">
        <v>175021</v>
      </c>
      <c r="AB44" s="2">
        <v>1104.7560000000001</v>
      </c>
      <c r="AC44" s="2"/>
      <c r="AF44">
        <v>4</v>
      </c>
      <c r="AG44" s="1">
        <v>79850</v>
      </c>
      <c r="AH44" s="1">
        <v>22665</v>
      </c>
      <c r="AI44" s="1">
        <v>43876</v>
      </c>
      <c r="AJ44" s="1">
        <v>160472</v>
      </c>
      <c r="AK44" s="1">
        <v>-86068</v>
      </c>
      <c r="AL44" s="2">
        <v>1214.7539999999999</v>
      </c>
      <c r="AM44" s="2"/>
    </row>
    <row r="45" spans="1:39">
      <c r="H45" s="2"/>
      <c r="I45" s="2"/>
      <c r="R45" s="2"/>
      <c r="S45" s="2"/>
      <c r="AB45" s="2"/>
      <c r="AC45" s="2"/>
      <c r="AL45" s="2"/>
      <c r="AM45" s="2"/>
    </row>
    <row r="46" spans="1:39">
      <c r="A46" t="s">
        <v>20</v>
      </c>
      <c r="B46">
        <v>1</v>
      </c>
      <c r="C46" s="1">
        <v>57226</v>
      </c>
      <c r="D46" s="1">
        <v>17191</v>
      </c>
      <c r="E46" s="1">
        <v>29560</v>
      </c>
      <c r="F46" s="1">
        <v>123128</v>
      </c>
      <c r="G46" s="1">
        <v>82519</v>
      </c>
      <c r="H46" s="2">
        <v>1250.123</v>
      </c>
      <c r="I46" s="2">
        <f>AVERAGE(H46:H49)</f>
        <v>1279.77025</v>
      </c>
      <c r="K46" t="s">
        <v>32</v>
      </c>
      <c r="L46">
        <v>1</v>
      </c>
      <c r="M46" s="1">
        <v>43498</v>
      </c>
      <c r="N46" s="1">
        <v>14997</v>
      </c>
      <c r="O46">
        <v>6</v>
      </c>
      <c r="P46" s="1">
        <v>81023</v>
      </c>
      <c r="Q46" s="1">
        <v>77341</v>
      </c>
      <c r="R46" s="2">
        <v>1595.4680000000001</v>
      </c>
      <c r="S46" s="2">
        <f t="shared" si="0"/>
        <v>1558.8632500000001</v>
      </c>
      <c r="U46" t="s">
        <v>43</v>
      </c>
      <c r="V46">
        <v>1</v>
      </c>
      <c r="W46" s="1">
        <v>60577</v>
      </c>
      <c r="X46" s="1">
        <v>25783</v>
      </c>
      <c r="Y46">
        <v>3</v>
      </c>
      <c r="Z46" s="1">
        <v>129521</v>
      </c>
      <c r="AA46" s="1">
        <v>88608</v>
      </c>
      <c r="AB46" s="2">
        <v>1028.8130000000001</v>
      </c>
      <c r="AC46" s="2">
        <f>AVERAGE(AB46:AB49)</f>
        <v>1012.0685</v>
      </c>
      <c r="AE46" t="s">
        <v>55</v>
      </c>
      <c r="AF46">
        <v>1</v>
      </c>
      <c r="AG46" s="1">
        <v>55962</v>
      </c>
      <c r="AH46" s="1">
        <v>12938</v>
      </c>
      <c r="AI46" s="1">
        <v>28911</v>
      </c>
      <c r="AJ46" s="1">
        <v>86518</v>
      </c>
      <c r="AK46" s="1">
        <v>83524</v>
      </c>
      <c r="AL46" s="2">
        <v>777.82</v>
      </c>
      <c r="AM46" s="2">
        <f>AVERAGE(AL46:AL49)</f>
        <v>884.88599999999997</v>
      </c>
    </row>
    <row r="47" spans="1:39">
      <c r="B47">
        <v>2</v>
      </c>
      <c r="C47" s="1">
        <v>46240</v>
      </c>
      <c r="D47" s="1">
        <v>12006</v>
      </c>
      <c r="E47" s="1">
        <v>29657</v>
      </c>
      <c r="F47" s="1">
        <v>94034</v>
      </c>
      <c r="G47" s="1">
        <v>-3250</v>
      </c>
      <c r="H47" s="2">
        <v>1325.3579999999999</v>
      </c>
      <c r="I47" s="2"/>
      <c r="L47">
        <v>2</v>
      </c>
      <c r="M47" s="1">
        <v>30322</v>
      </c>
      <c r="N47" s="1">
        <v>14943</v>
      </c>
      <c r="O47">
        <v>0</v>
      </c>
      <c r="P47" s="1">
        <v>138828</v>
      </c>
      <c r="Q47" s="1">
        <v>-10969</v>
      </c>
      <c r="R47" s="2">
        <v>1512.173</v>
      </c>
      <c r="S47" s="2"/>
      <c r="V47">
        <v>2</v>
      </c>
      <c r="W47" s="1">
        <v>82769</v>
      </c>
      <c r="X47" s="1">
        <v>37350</v>
      </c>
      <c r="Y47">
        <v>8</v>
      </c>
      <c r="Z47" s="1">
        <v>182504</v>
      </c>
      <c r="AA47" s="1">
        <v>1664</v>
      </c>
      <c r="AB47" s="2">
        <v>1006.585</v>
      </c>
      <c r="AC47" s="2"/>
      <c r="AF47">
        <v>2</v>
      </c>
      <c r="AG47" s="1">
        <v>53901</v>
      </c>
      <c r="AH47" s="1">
        <v>10714</v>
      </c>
      <c r="AI47" s="1">
        <v>27000</v>
      </c>
      <c r="AJ47" s="1">
        <v>101964</v>
      </c>
      <c r="AK47" s="1">
        <v>-5001</v>
      </c>
      <c r="AL47" s="2">
        <v>1004.587</v>
      </c>
      <c r="AM47" s="2"/>
    </row>
    <row r="48" spans="1:39">
      <c r="B48">
        <v>3</v>
      </c>
      <c r="C48" s="1">
        <v>54198</v>
      </c>
      <c r="D48" s="1">
        <v>14043</v>
      </c>
      <c r="E48" s="1">
        <v>34495</v>
      </c>
      <c r="F48" s="1">
        <v>96298</v>
      </c>
      <c r="G48" s="1">
        <v>-101274</v>
      </c>
      <c r="H48" s="2">
        <v>1320.277</v>
      </c>
      <c r="I48" s="2"/>
      <c r="L48">
        <v>3</v>
      </c>
      <c r="M48" s="1">
        <v>35522</v>
      </c>
      <c r="N48" s="1">
        <v>16019</v>
      </c>
      <c r="O48" s="1">
        <v>17821</v>
      </c>
      <c r="P48" s="1">
        <v>85388</v>
      </c>
      <c r="Q48" s="1">
        <v>-96459</v>
      </c>
      <c r="R48" s="2">
        <v>1555.6410000000001</v>
      </c>
      <c r="S48" s="2"/>
      <c r="V48">
        <v>3</v>
      </c>
      <c r="W48" s="1">
        <v>55859</v>
      </c>
      <c r="X48" s="1">
        <v>24591</v>
      </c>
      <c r="Y48" s="1">
        <v>26996</v>
      </c>
      <c r="Z48" s="1">
        <v>147097</v>
      </c>
      <c r="AA48" s="1">
        <v>-94116</v>
      </c>
      <c r="AB48" s="2">
        <v>1103.454</v>
      </c>
      <c r="AC48" s="2"/>
      <c r="AF48">
        <v>3</v>
      </c>
      <c r="AG48" s="1">
        <v>57359</v>
      </c>
      <c r="AH48" s="1">
        <v>12236</v>
      </c>
      <c r="AI48" s="1">
        <v>35315</v>
      </c>
      <c r="AJ48" s="1">
        <v>91484</v>
      </c>
      <c r="AK48" s="1">
        <v>-90000</v>
      </c>
      <c r="AL48" s="2">
        <v>906.13699999999994</v>
      </c>
      <c r="AM48" s="2"/>
    </row>
    <row r="49" spans="1:39">
      <c r="B49">
        <v>4</v>
      </c>
      <c r="C49" s="1">
        <v>54900</v>
      </c>
      <c r="D49" s="1">
        <v>17240</v>
      </c>
      <c r="E49" s="1">
        <v>22622</v>
      </c>
      <c r="F49" s="1">
        <v>98898</v>
      </c>
      <c r="G49" s="1">
        <v>-178636</v>
      </c>
      <c r="H49" s="2">
        <v>1223.3230000000001</v>
      </c>
      <c r="I49" s="2"/>
      <c r="L49">
        <v>4</v>
      </c>
      <c r="M49" s="1">
        <v>40005</v>
      </c>
      <c r="N49" s="1">
        <v>14158</v>
      </c>
      <c r="O49" s="1">
        <v>17243</v>
      </c>
      <c r="P49" s="1">
        <v>84536</v>
      </c>
      <c r="Q49" s="1">
        <v>-166516</v>
      </c>
      <c r="R49" s="2">
        <v>1572.171</v>
      </c>
      <c r="S49" s="2"/>
      <c r="V49">
        <v>4</v>
      </c>
      <c r="W49" s="1">
        <v>63128</v>
      </c>
      <c r="X49" s="1">
        <v>31629</v>
      </c>
      <c r="Y49" s="1">
        <v>19333</v>
      </c>
      <c r="Z49" s="1">
        <v>194782</v>
      </c>
      <c r="AA49" s="1">
        <v>169719</v>
      </c>
      <c r="AB49" s="2">
        <v>909.42200000000003</v>
      </c>
      <c r="AC49" s="2"/>
      <c r="AF49">
        <v>4</v>
      </c>
      <c r="AG49" s="1">
        <v>45614</v>
      </c>
      <c r="AH49" s="1">
        <v>15577</v>
      </c>
      <c r="AI49" t="s">
        <v>39</v>
      </c>
      <c r="AJ49" s="1">
        <v>70865</v>
      </c>
      <c r="AK49" s="1">
        <v>178315</v>
      </c>
      <c r="AL49" s="2">
        <v>851</v>
      </c>
      <c r="AM49" s="2"/>
    </row>
    <row r="50" spans="1:39">
      <c r="I50" s="2"/>
      <c r="R50" s="2"/>
      <c r="S50" s="2"/>
      <c r="AB50" s="2"/>
      <c r="AC50" s="2"/>
      <c r="AL50" s="2"/>
      <c r="AM50" s="2"/>
    </row>
    <row r="51" spans="1:39">
      <c r="A51" t="s">
        <v>21</v>
      </c>
      <c r="B51">
        <v>1</v>
      </c>
      <c r="C51" s="1">
        <v>56675</v>
      </c>
      <c r="D51" s="1">
        <v>20823</v>
      </c>
      <c r="E51" s="1">
        <v>25368</v>
      </c>
      <c r="F51" s="1">
        <v>140667</v>
      </c>
      <c r="G51" s="1">
        <v>-93814</v>
      </c>
      <c r="H51" s="2">
        <v>1504.2950000000001</v>
      </c>
      <c r="I51" s="2">
        <f>AVERAGE(H51:H54)</f>
        <v>1416.2042499999998</v>
      </c>
      <c r="K51" t="s">
        <v>33</v>
      </c>
      <c r="L51">
        <v>1</v>
      </c>
      <c r="M51" s="1">
        <v>50747</v>
      </c>
      <c r="N51" s="1">
        <v>23368</v>
      </c>
      <c r="O51">
        <v>0</v>
      </c>
      <c r="P51" s="1">
        <v>135229</v>
      </c>
      <c r="Q51" s="1">
        <v>82191</v>
      </c>
      <c r="R51" s="2">
        <v>1470.175</v>
      </c>
      <c r="S51" s="2">
        <f t="shared" si="0"/>
        <v>1487.5777499999999</v>
      </c>
      <c r="U51" t="s">
        <v>44</v>
      </c>
      <c r="V51">
        <v>1</v>
      </c>
      <c r="W51" s="1">
        <v>57237</v>
      </c>
      <c r="X51" s="1">
        <v>20547</v>
      </c>
      <c r="Y51" s="1">
        <v>29925</v>
      </c>
      <c r="Z51" s="1">
        <v>121303</v>
      </c>
      <c r="AA51" s="1">
        <v>87650</v>
      </c>
      <c r="AB51" s="2">
        <v>1118.268</v>
      </c>
      <c r="AC51" s="2">
        <f>AVERAGE(AB51:AB54)</f>
        <v>1080.5135</v>
      </c>
      <c r="AE51" t="s">
        <v>56</v>
      </c>
      <c r="AF51">
        <v>1</v>
      </c>
      <c r="AG51" s="1">
        <v>94725</v>
      </c>
      <c r="AH51" s="1">
        <v>36643</v>
      </c>
      <c r="AI51" s="1">
        <v>45048</v>
      </c>
      <c r="AJ51" s="1">
        <v>203891</v>
      </c>
      <c r="AK51" s="1">
        <v>97312</v>
      </c>
      <c r="AL51" s="2">
        <v>947.41899999999998</v>
      </c>
      <c r="AM51" s="2">
        <f>AVERAGE(AL51:AL54)</f>
        <v>954.88149999999996</v>
      </c>
    </row>
    <row r="52" spans="1:39">
      <c r="B52">
        <v>2</v>
      </c>
      <c r="C52" s="1">
        <v>64187</v>
      </c>
      <c r="D52" s="1">
        <v>24471</v>
      </c>
      <c r="E52" s="1">
        <v>30356</v>
      </c>
      <c r="F52" s="1">
        <v>151026</v>
      </c>
      <c r="G52" s="1">
        <v>-2291</v>
      </c>
      <c r="H52" s="2">
        <v>1357.5650000000001</v>
      </c>
      <c r="I52" s="2"/>
      <c r="L52">
        <v>2</v>
      </c>
      <c r="M52" s="1">
        <v>61644</v>
      </c>
      <c r="N52" s="1">
        <v>33630</v>
      </c>
      <c r="O52" s="1">
        <v>10235</v>
      </c>
      <c r="P52" s="1">
        <v>144828</v>
      </c>
      <c r="Q52" s="1">
        <v>-6559</v>
      </c>
      <c r="R52" s="2">
        <v>1572.21</v>
      </c>
      <c r="V52">
        <v>2</v>
      </c>
      <c r="W52" s="1">
        <v>71867</v>
      </c>
      <c r="X52" s="1">
        <v>25561</v>
      </c>
      <c r="Y52" s="1">
        <v>31602</v>
      </c>
      <c r="Z52" s="1">
        <v>150496</v>
      </c>
      <c r="AA52" s="1">
        <v>-2851</v>
      </c>
      <c r="AB52" s="2">
        <v>1091.0050000000001</v>
      </c>
      <c r="AF52">
        <v>2</v>
      </c>
      <c r="AG52" s="1">
        <v>88307</v>
      </c>
      <c r="AH52" s="1">
        <v>31445</v>
      </c>
      <c r="AI52" s="1">
        <v>45724</v>
      </c>
      <c r="AJ52" s="1">
        <v>192433</v>
      </c>
      <c r="AK52" s="1">
        <v>8477</v>
      </c>
      <c r="AL52" s="2">
        <v>876.59799999999996</v>
      </c>
    </row>
    <row r="53" spans="1:39">
      <c r="B53">
        <v>3</v>
      </c>
      <c r="C53" s="1">
        <v>66936</v>
      </c>
      <c r="D53" s="1">
        <v>20552</v>
      </c>
      <c r="E53" s="1">
        <v>23000</v>
      </c>
      <c r="F53" s="1">
        <v>160000</v>
      </c>
      <c r="G53" s="1">
        <v>-89494</v>
      </c>
      <c r="H53" s="2">
        <v>1417.62</v>
      </c>
      <c r="I53" s="2"/>
      <c r="L53">
        <v>3</v>
      </c>
      <c r="M53" s="1">
        <v>53164</v>
      </c>
      <c r="N53" s="1">
        <v>20196</v>
      </c>
      <c r="O53" s="1">
        <v>32206</v>
      </c>
      <c r="P53" s="1">
        <v>112932</v>
      </c>
      <c r="Q53" s="1">
        <v>-101684</v>
      </c>
      <c r="R53" s="2">
        <v>1379.1669999999999</v>
      </c>
      <c r="V53">
        <v>3</v>
      </c>
      <c r="W53" s="1">
        <v>69653</v>
      </c>
      <c r="X53" s="1">
        <v>34260</v>
      </c>
      <c r="Y53" s="1">
        <v>22149</v>
      </c>
      <c r="Z53" s="1">
        <v>155825</v>
      </c>
      <c r="AA53" s="1">
        <v>-95711</v>
      </c>
      <c r="AB53" s="2">
        <v>1044.9079999999999</v>
      </c>
      <c r="AF53">
        <v>3</v>
      </c>
      <c r="AG53" s="1">
        <v>90483</v>
      </c>
      <c r="AH53" s="1">
        <v>35079</v>
      </c>
      <c r="AI53" s="1">
        <v>49953</v>
      </c>
      <c r="AJ53" s="1">
        <v>245343</v>
      </c>
      <c r="AK53" s="1">
        <v>-85397</v>
      </c>
      <c r="AL53" s="2">
        <v>987.03800000000001</v>
      </c>
    </row>
    <row r="54" spans="1:39">
      <c r="B54">
        <v>4</v>
      </c>
      <c r="C54" s="1">
        <v>58781</v>
      </c>
      <c r="D54" s="1">
        <v>28094</v>
      </c>
      <c r="E54" s="1">
        <v>20349</v>
      </c>
      <c r="F54" s="1">
        <v>189715</v>
      </c>
      <c r="G54" s="1">
        <v>177585</v>
      </c>
      <c r="H54" s="2">
        <v>1385.337</v>
      </c>
      <c r="I54" s="2"/>
      <c r="L54">
        <v>4</v>
      </c>
      <c r="M54" s="1">
        <v>54522</v>
      </c>
      <c r="N54" s="1">
        <v>21670</v>
      </c>
      <c r="O54" s="1">
        <v>27000</v>
      </c>
      <c r="P54" s="1">
        <v>131975</v>
      </c>
      <c r="Q54" s="1">
        <v>180000</v>
      </c>
      <c r="R54" s="2">
        <v>1528.759</v>
      </c>
      <c r="V54">
        <v>4</v>
      </c>
      <c r="W54" s="1">
        <v>49687</v>
      </c>
      <c r="X54" s="1">
        <v>17880</v>
      </c>
      <c r="Y54" s="1">
        <v>25875</v>
      </c>
      <c r="Z54" s="1">
        <v>124646</v>
      </c>
      <c r="AA54" s="1">
        <v>178210</v>
      </c>
      <c r="AB54" s="2">
        <v>1067.873</v>
      </c>
      <c r="AF54">
        <v>4</v>
      </c>
      <c r="AG54" s="1">
        <v>106136</v>
      </c>
      <c r="AH54" s="1">
        <v>39192</v>
      </c>
      <c r="AI54" s="1">
        <v>51724</v>
      </c>
      <c r="AJ54" s="1">
        <v>250661</v>
      </c>
      <c r="AK54" s="1">
        <v>-168783</v>
      </c>
      <c r="AL54" s="2">
        <v>1008.471</v>
      </c>
    </row>
    <row r="55" spans="1:39">
      <c r="I55" s="2"/>
    </row>
    <row r="56" spans="1:39">
      <c r="C56" s="1"/>
      <c r="D56" s="1"/>
      <c r="E56" s="1"/>
      <c r="F56" s="1"/>
      <c r="G56" s="1"/>
      <c r="H56" s="2"/>
      <c r="I56" s="2"/>
    </row>
    <row r="57" spans="1:39">
      <c r="C57" s="1"/>
      <c r="D57" s="1"/>
      <c r="E57" s="1"/>
      <c r="F57" s="1"/>
      <c r="G57" s="1"/>
      <c r="H57" s="2"/>
      <c r="I57" s="2"/>
    </row>
    <row r="58" spans="1:39">
      <c r="C58" s="1"/>
      <c r="D58" s="1"/>
      <c r="E58" s="1"/>
      <c r="F58" s="1"/>
      <c r="G58" s="1"/>
      <c r="H58" s="2"/>
      <c r="I58" s="2"/>
    </row>
    <row r="59" spans="1:39">
      <c r="C59" s="10" t="s">
        <v>57</v>
      </c>
      <c r="D59" s="10"/>
      <c r="E59" s="1"/>
      <c r="F59" s="10" t="s">
        <v>58</v>
      </c>
      <c r="G59" s="10"/>
      <c r="H59" s="2"/>
      <c r="I59" s="10" t="s">
        <v>182</v>
      </c>
      <c r="J59" s="10"/>
      <c r="L59" s="10" t="s">
        <v>181</v>
      </c>
      <c r="M59" s="10"/>
    </row>
    <row r="60" spans="1:39">
      <c r="C60" t="s">
        <v>17</v>
      </c>
      <c r="D60" s="3" t="s">
        <v>7</v>
      </c>
      <c r="F60" t="s">
        <v>17</v>
      </c>
      <c r="G60" s="3" t="s">
        <v>7</v>
      </c>
      <c r="I60" t="s">
        <v>17</v>
      </c>
      <c r="J60" s="3" t="s">
        <v>7</v>
      </c>
      <c r="L60" t="s">
        <v>17</v>
      </c>
      <c r="M60" s="3" t="s">
        <v>7</v>
      </c>
    </row>
    <row r="61" spans="1:39">
      <c r="C61" t="s">
        <v>1</v>
      </c>
      <c r="D61">
        <v>1417.8489999999997</v>
      </c>
      <c r="E61">
        <f>D61/1313.1303</f>
        <v>1.0797473792204777</v>
      </c>
      <c r="F61" t="s">
        <v>22</v>
      </c>
      <c r="G61">
        <v>1252.41625</v>
      </c>
      <c r="H61">
        <f>G61/1313.03</f>
        <v>0.95383673640358557</v>
      </c>
      <c r="I61" s="4" t="s">
        <v>34</v>
      </c>
      <c r="J61">
        <v>652.58199999999999</v>
      </c>
      <c r="K61">
        <f>J61/1313.1303</f>
        <v>0.4969666757365967</v>
      </c>
      <c r="L61" t="s">
        <v>46</v>
      </c>
      <c r="M61">
        <v>1034.462</v>
      </c>
      <c r="N61">
        <f>M61/1313.1303</f>
        <v>0.78778320780504418</v>
      </c>
    </row>
    <row r="62" spans="1:39">
      <c r="C62" t="s">
        <v>8</v>
      </c>
      <c r="D62">
        <v>1414.1877500000001</v>
      </c>
      <c r="E62">
        <f t="shared" ref="E62:E70" si="1">D62/1313.1303</f>
        <v>1.0769591943769785</v>
      </c>
      <c r="F62" t="s">
        <v>23</v>
      </c>
      <c r="G62">
        <v>1475.0107499999999</v>
      </c>
      <c r="H62">
        <f t="shared" ref="H62:H70" si="2">G62/1313.03</f>
        <v>1.1233640891678027</v>
      </c>
      <c r="I62" s="4" t="s">
        <v>35</v>
      </c>
      <c r="J62">
        <v>965.74475000000007</v>
      </c>
      <c r="K62">
        <f t="shared" ref="K62:K70" si="3">J62/1313.1303</f>
        <v>0.73545233858361203</v>
      </c>
      <c r="L62" t="s">
        <v>47</v>
      </c>
      <c r="M62">
        <v>1043.1115</v>
      </c>
      <c r="N62">
        <f t="shared" ref="N62:N70" si="4">M62/1313.1303</f>
        <v>0.79437013981019244</v>
      </c>
    </row>
    <row r="63" spans="1:39">
      <c r="C63" t="s">
        <v>9</v>
      </c>
      <c r="D63">
        <v>1220.6245000000001</v>
      </c>
      <c r="E63">
        <f t="shared" si="1"/>
        <v>0.92955322103221594</v>
      </c>
      <c r="F63" t="s">
        <v>24</v>
      </c>
      <c r="G63">
        <v>1378.3797500000001</v>
      </c>
      <c r="H63">
        <f t="shared" si="2"/>
        <v>1.0497701880383541</v>
      </c>
      <c r="I63" s="4" t="s">
        <v>36</v>
      </c>
      <c r="J63">
        <v>1087.1014999999998</v>
      </c>
      <c r="K63">
        <f t="shared" si="3"/>
        <v>0.82787024257988695</v>
      </c>
      <c r="L63" t="s">
        <v>49</v>
      </c>
      <c r="M63">
        <v>945.70800000000008</v>
      </c>
      <c r="N63">
        <f t="shared" si="4"/>
        <v>0.72019357104165527</v>
      </c>
    </row>
    <row r="64" spans="1:39">
      <c r="C64" t="s">
        <v>10</v>
      </c>
      <c r="D64">
        <v>1259.319</v>
      </c>
      <c r="E64">
        <f t="shared" si="1"/>
        <v>0.95902059376742732</v>
      </c>
      <c r="F64" t="s">
        <v>26</v>
      </c>
      <c r="G64">
        <v>1225.5172499999999</v>
      </c>
      <c r="H64">
        <f t="shared" si="2"/>
        <v>0.93335053273725654</v>
      </c>
      <c r="I64" s="4" t="s">
        <v>37</v>
      </c>
      <c r="J64">
        <v>931.21899999999994</v>
      </c>
      <c r="K64">
        <f t="shared" si="3"/>
        <v>0.70915963175931584</v>
      </c>
      <c r="L64" t="s">
        <v>50</v>
      </c>
      <c r="M64">
        <v>991.3142499999999</v>
      </c>
      <c r="N64">
        <f t="shared" si="4"/>
        <v>0.75492451129944982</v>
      </c>
    </row>
    <row r="65" spans="3:14">
      <c r="C65" t="s">
        <v>12</v>
      </c>
      <c r="D65">
        <v>1229.489</v>
      </c>
      <c r="E65">
        <f t="shared" si="1"/>
        <v>0.93630388393291963</v>
      </c>
      <c r="F65" t="s">
        <v>28</v>
      </c>
      <c r="G65">
        <v>1022.3154999999999</v>
      </c>
      <c r="H65">
        <f t="shared" si="2"/>
        <v>0.77859264449403287</v>
      </c>
      <c r="I65" s="4" t="s">
        <v>38</v>
      </c>
      <c r="J65">
        <v>970.43875000000003</v>
      </c>
      <c r="K65">
        <f t="shared" si="3"/>
        <v>0.73902700288006451</v>
      </c>
      <c r="L65" t="s">
        <v>51</v>
      </c>
      <c r="M65">
        <v>978.05525</v>
      </c>
      <c r="N65">
        <f t="shared" si="4"/>
        <v>0.74482726504749752</v>
      </c>
    </row>
    <row r="66" spans="3:14">
      <c r="C66" t="s">
        <v>14</v>
      </c>
      <c r="D66">
        <v>1303.6982500000001</v>
      </c>
      <c r="E66">
        <f t="shared" si="1"/>
        <v>0.99281712561198243</v>
      </c>
      <c r="F66" t="s">
        <v>29</v>
      </c>
      <c r="G66">
        <v>1094.2687500000002</v>
      </c>
      <c r="H66">
        <f t="shared" si="2"/>
        <v>0.83339203978583898</v>
      </c>
      <c r="I66" s="4" t="s">
        <v>40</v>
      </c>
      <c r="J66">
        <v>865.88549999999998</v>
      </c>
      <c r="K66">
        <f t="shared" si="3"/>
        <v>0.65940562029525929</v>
      </c>
      <c r="L66" t="s">
        <v>52</v>
      </c>
      <c r="M66">
        <v>1039.9255000000001</v>
      </c>
      <c r="N66">
        <f t="shared" si="4"/>
        <v>0.79194387639977548</v>
      </c>
    </row>
    <row r="67" spans="3:14">
      <c r="C67" t="s">
        <v>16</v>
      </c>
      <c r="D67">
        <v>1320.38075</v>
      </c>
      <c r="E67">
        <f t="shared" si="1"/>
        <v>1.0055215007985119</v>
      </c>
      <c r="F67" t="s">
        <v>30</v>
      </c>
      <c r="G67">
        <v>1595.4380000000001</v>
      </c>
      <c r="H67">
        <f t="shared" si="2"/>
        <v>1.2150811481839716</v>
      </c>
      <c r="I67" s="4" t="s">
        <v>41</v>
      </c>
      <c r="J67">
        <v>1108.6579999999999</v>
      </c>
      <c r="K67">
        <f t="shared" si="3"/>
        <v>0.84428635909170624</v>
      </c>
      <c r="L67" t="s">
        <v>53</v>
      </c>
      <c r="M67">
        <v>1038.2172499999999</v>
      </c>
      <c r="N67">
        <f t="shared" si="4"/>
        <v>0.79064297731915856</v>
      </c>
    </row>
    <row r="68" spans="3:14">
      <c r="C68" t="s">
        <v>19</v>
      </c>
      <c r="D68">
        <v>1269.78025</v>
      </c>
      <c r="E68">
        <f t="shared" si="1"/>
        <v>0.96698724414477377</v>
      </c>
      <c r="F68" t="s">
        <v>31</v>
      </c>
      <c r="G68">
        <v>1543.72975</v>
      </c>
      <c r="H68">
        <f t="shared" si="2"/>
        <v>1.1757002886453469</v>
      </c>
      <c r="I68" s="4" t="s">
        <v>42</v>
      </c>
      <c r="J68">
        <v>1070.9472500000002</v>
      </c>
      <c r="K68">
        <f t="shared" si="3"/>
        <v>0.81556815039604225</v>
      </c>
      <c r="L68" t="s">
        <v>54</v>
      </c>
      <c r="M68">
        <v>1158.1190000000001</v>
      </c>
      <c r="N68">
        <f t="shared" si="4"/>
        <v>0.88195284199900048</v>
      </c>
    </row>
    <row r="69" spans="3:14">
      <c r="C69" t="s">
        <v>20</v>
      </c>
      <c r="D69">
        <v>1279.77025</v>
      </c>
      <c r="E69">
        <f t="shared" si="1"/>
        <v>0.97459501924523406</v>
      </c>
      <c r="F69" t="s">
        <v>32</v>
      </c>
      <c r="G69">
        <v>1558.8632500000001</v>
      </c>
      <c r="H69">
        <f t="shared" si="2"/>
        <v>1.1872259201998432</v>
      </c>
      <c r="I69" s="4" t="s">
        <v>43</v>
      </c>
      <c r="J69">
        <v>1012.0685</v>
      </c>
      <c r="K69">
        <f t="shared" si="3"/>
        <v>0.77072968310913237</v>
      </c>
      <c r="L69" t="s">
        <v>55</v>
      </c>
      <c r="M69">
        <v>884.88599999999997</v>
      </c>
      <c r="N69">
        <f t="shared" si="4"/>
        <v>0.67387524299759127</v>
      </c>
    </row>
    <row r="70" spans="3:14">
      <c r="C70" t="s">
        <v>21</v>
      </c>
      <c r="D70">
        <v>1416.2042499999998</v>
      </c>
      <c r="E70">
        <f t="shared" si="1"/>
        <v>1.0784948378694785</v>
      </c>
      <c r="F70" t="s">
        <v>33</v>
      </c>
      <c r="G70">
        <v>1487.5777499999999</v>
      </c>
      <c r="H70">
        <f t="shared" si="2"/>
        <v>1.1329350814528227</v>
      </c>
      <c r="I70" s="4" t="s">
        <v>44</v>
      </c>
      <c r="J70">
        <v>1080.5135</v>
      </c>
      <c r="K70">
        <f t="shared" si="3"/>
        <v>0.82285322332444844</v>
      </c>
      <c r="L70" t="s">
        <v>56</v>
      </c>
      <c r="M70">
        <v>954.88149999999996</v>
      </c>
      <c r="N70">
        <f t="shared" si="4"/>
        <v>0.72717954950852925</v>
      </c>
    </row>
    <row r="71" spans="3:14">
      <c r="I71" s="4"/>
    </row>
    <row r="72" spans="3:14">
      <c r="D72">
        <f>AVERAGE(D61:D70)</f>
        <v>1313.1303</v>
      </c>
      <c r="E72">
        <f>E61*100</f>
        <v>107.97473792204777</v>
      </c>
      <c r="H72">
        <f t="shared" ref="H72:N72" si="5">H61*100</f>
        <v>95.383673640358552</v>
      </c>
      <c r="K72">
        <f t="shared" si="5"/>
        <v>49.696667573659667</v>
      </c>
      <c r="N72">
        <f t="shared" si="5"/>
        <v>78.778320780504416</v>
      </c>
    </row>
    <row r="73" spans="3:14">
      <c r="E73">
        <f t="shared" ref="E73:E81" si="6">E62*100</f>
        <v>107.69591943769785</v>
      </c>
      <c r="H73">
        <f t="shared" ref="H73" si="7">H62*100</f>
        <v>112.33640891678027</v>
      </c>
      <c r="K73">
        <f t="shared" ref="K73" si="8">K62*100</f>
        <v>73.5452338583612</v>
      </c>
      <c r="N73">
        <f t="shared" ref="N73" si="9">N62*100</f>
        <v>79.437013981019248</v>
      </c>
    </row>
    <row r="74" spans="3:14">
      <c r="E74">
        <f t="shared" si="6"/>
        <v>92.95532210322159</v>
      </c>
      <c r="H74">
        <f t="shared" ref="H74" si="10">H63*100</f>
        <v>104.97701880383541</v>
      </c>
      <c r="K74">
        <f t="shared" ref="K74" si="11">K63*100</f>
        <v>82.787024257988691</v>
      </c>
      <c r="N74">
        <f t="shared" ref="N74" si="12">N63*100</f>
        <v>72.019357104165522</v>
      </c>
    </row>
    <row r="75" spans="3:14">
      <c r="E75">
        <f t="shared" si="6"/>
        <v>95.902059376742727</v>
      </c>
      <c r="H75">
        <f t="shared" ref="H75" si="13">H64*100</f>
        <v>93.335053273725649</v>
      </c>
      <c r="K75">
        <f t="shared" ref="K75" si="14">K64*100</f>
        <v>70.91596317593158</v>
      </c>
      <c r="N75">
        <f t="shared" ref="N75" si="15">N64*100</f>
        <v>75.492451129944982</v>
      </c>
    </row>
    <row r="76" spans="3:14">
      <c r="E76">
        <f t="shared" si="6"/>
        <v>93.630388393291966</v>
      </c>
      <c r="H76">
        <f t="shared" ref="H76" si="16">H65*100</f>
        <v>77.859264449403284</v>
      </c>
      <c r="K76">
        <f t="shared" ref="K76" si="17">K65*100</f>
        <v>73.902700288006457</v>
      </c>
      <c r="N76">
        <f t="shared" ref="N76" si="18">N65*100</f>
        <v>74.482726504749749</v>
      </c>
    </row>
    <row r="77" spans="3:14">
      <c r="E77">
        <f t="shared" si="6"/>
        <v>99.281712561198248</v>
      </c>
      <c r="H77">
        <f t="shared" ref="H77" si="19">H66*100</f>
        <v>83.339203978583896</v>
      </c>
      <c r="K77">
        <f t="shared" ref="K77" si="20">K66*100</f>
        <v>65.940562029525935</v>
      </c>
      <c r="N77">
        <f t="shared" ref="N77" si="21">N66*100</f>
        <v>79.194387639977549</v>
      </c>
    </row>
    <row r="78" spans="3:14">
      <c r="E78">
        <f t="shared" si="6"/>
        <v>100.55215007985119</v>
      </c>
      <c r="H78">
        <f t="shared" ref="H78" si="22">H67*100</f>
        <v>121.50811481839716</v>
      </c>
      <c r="K78">
        <f t="shared" ref="K78" si="23">K67*100</f>
        <v>84.428635909170623</v>
      </c>
      <c r="N78">
        <f t="shared" ref="N78" si="24">N67*100</f>
        <v>79.064297731915858</v>
      </c>
    </row>
    <row r="79" spans="3:14">
      <c r="E79">
        <f t="shared" si="6"/>
        <v>96.698724414477383</v>
      </c>
      <c r="H79">
        <f t="shared" ref="H79" si="25">H68*100</f>
        <v>117.57002886453469</v>
      </c>
      <c r="K79">
        <f t="shared" ref="K79" si="26">K68*100</f>
        <v>81.556815039604231</v>
      </c>
      <c r="N79">
        <f t="shared" ref="N79" si="27">N68*100</f>
        <v>88.195284199900044</v>
      </c>
    </row>
    <row r="80" spans="3:14">
      <c r="E80">
        <f t="shared" si="6"/>
        <v>97.459501924523408</v>
      </c>
      <c r="H80">
        <f t="shared" ref="H80" si="28">H69*100</f>
        <v>118.72259201998432</v>
      </c>
      <c r="K80">
        <f t="shared" ref="K80" si="29">K69*100</f>
        <v>77.07296831091324</v>
      </c>
      <c r="N80">
        <f t="shared" ref="N80" si="30">N69*100</f>
        <v>67.387524299759122</v>
      </c>
    </row>
    <row r="81" spans="5:14">
      <c r="E81">
        <f t="shared" si="6"/>
        <v>107.84948378694786</v>
      </c>
      <c r="H81">
        <f t="shared" ref="H81" si="31">H70*100</f>
        <v>113.29350814528227</v>
      </c>
      <c r="K81">
        <f t="shared" ref="K81" si="32">K70*100</f>
        <v>82.285322332444849</v>
      </c>
      <c r="N81">
        <f t="shared" ref="N81" si="33">N70*100</f>
        <v>72.717954950852928</v>
      </c>
    </row>
  </sheetData>
  <mergeCells count="9">
    <mergeCell ref="C59:D59"/>
    <mergeCell ref="F59:G59"/>
    <mergeCell ref="I59:J59"/>
    <mergeCell ref="L59:M59"/>
    <mergeCell ref="B1:E2"/>
    <mergeCell ref="B4:C4"/>
    <mergeCell ref="L4:M4"/>
    <mergeCell ref="V4:W4"/>
    <mergeCell ref="AF4:A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9E5B-761C-2B47-AA52-EC7DC8680E96}">
  <dimension ref="A1:R190"/>
  <sheetViews>
    <sheetView topLeftCell="A45" workbookViewId="0">
      <selection activeCell="R6" sqref="R6"/>
    </sheetView>
  </sheetViews>
  <sheetFormatPr baseColWidth="10" defaultRowHeight="16"/>
  <cols>
    <col min="1" max="1" width="10.83203125" style="5"/>
    <col min="2" max="3" width="19.33203125" style="5" customWidth="1"/>
    <col min="4" max="4" width="10.83203125" style="5"/>
    <col min="5" max="5" width="13.5" style="5" customWidth="1"/>
    <col min="6" max="6" width="19.6640625" style="5" customWidth="1"/>
    <col min="7" max="8" width="10.83203125" style="5"/>
    <col min="9" max="9" width="20.33203125" style="5" customWidth="1"/>
    <col min="10" max="11" width="10.83203125" style="5"/>
    <col min="12" max="12" width="20.1640625" style="5" customWidth="1"/>
    <col min="13" max="14" width="10.83203125" style="5"/>
    <col min="15" max="15" width="19.33203125" style="5" customWidth="1"/>
    <col min="16" max="17" width="10.83203125" style="5"/>
    <col min="18" max="18" width="20" style="5" customWidth="1"/>
    <col min="19" max="16384" width="10.83203125" style="5"/>
  </cols>
  <sheetData>
    <row r="1" spans="1:18">
      <c r="A1" s="5" t="s">
        <v>59</v>
      </c>
    </row>
    <row r="2" spans="1:18">
      <c r="B2" s="5" t="s">
        <v>60</v>
      </c>
      <c r="C2" s="5" t="s">
        <v>61</v>
      </c>
      <c r="D2" s="5" t="s">
        <v>62</v>
      </c>
      <c r="E2" s="5" t="s">
        <v>63</v>
      </c>
      <c r="F2" s="5" t="s">
        <v>186</v>
      </c>
    </row>
    <row r="3" spans="1:18">
      <c r="A3" s="5" t="s">
        <v>46</v>
      </c>
      <c r="B3" s="5" t="s">
        <v>64</v>
      </c>
      <c r="C3" s="5">
        <v>1465</v>
      </c>
      <c r="D3" s="5">
        <v>26</v>
      </c>
      <c r="E3" s="5">
        <f>D3/C3*100</f>
        <v>1.7747440273037545</v>
      </c>
      <c r="F3" s="5">
        <f>AVERAGE(E3:E6)</f>
        <v>1.6094635884827952</v>
      </c>
      <c r="H3" s="10" t="s">
        <v>57</v>
      </c>
      <c r="I3" s="10"/>
      <c r="J3" s="1"/>
      <c r="K3" s="10" t="s">
        <v>58</v>
      </c>
      <c r="L3" s="10"/>
      <c r="M3" s="2"/>
      <c r="N3" s="10" t="s">
        <v>182</v>
      </c>
      <c r="O3" s="10"/>
      <c r="Q3" s="10" t="s">
        <v>181</v>
      </c>
      <c r="R3" s="10"/>
    </row>
    <row r="4" spans="1:18">
      <c r="B4" s="5" t="s">
        <v>65</v>
      </c>
      <c r="C4" s="5">
        <v>1389</v>
      </c>
      <c r="D4" s="5">
        <v>23</v>
      </c>
      <c r="E4" s="5">
        <f t="shared" ref="E4:E66" si="0">D4/C4*100</f>
        <v>1.6558675305975521</v>
      </c>
      <c r="H4" s="5" t="s">
        <v>17</v>
      </c>
      <c r="I4" s="5" t="s">
        <v>186</v>
      </c>
      <c r="K4" s="5" t="s">
        <v>17</v>
      </c>
      <c r="L4" s="5" t="s">
        <v>186</v>
      </c>
      <c r="N4" s="5" t="s">
        <v>17</v>
      </c>
      <c r="O4" s="5" t="s">
        <v>186</v>
      </c>
      <c r="Q4" s="5" t="s">
        <v>17</v>
      </c>
      <c r="R4" s="5" t="s">
        <v>186</v>
      </c>
    </row>
    <row r="5" spans="1:18">
      <c r="B5" s="5" t="s">
        <v>66</v>
      </c>
      <c r="C5" s="5">
        <v>1551</v>
      </c>
      <c r="D5" s="5">
        <v>24</v>
      </c>
      <c r="E5" s="5">
        <f t="shared" si="0"/>
        <v>1.5473887814313347</v>
      </c>
      <c r="H5" s="5" t="s">
        <v>1</v>
      </c>
      <c r="I5" s="5">
        <v>1.0540414817089756</v>
      </c>
      <c r="K5" s="5" t="s">
        <v>22</v>
      </c>
      <c r="L5" s="5">
        <v>1.192022560759721</v>
      </c>
      <c r="N5" s="4" t="s">
        <v>34</v>
      </c>
      <c r="O5" s="5">
        <v>2.1268215335704448</v>
      </c>
      <c r="Q5" s="5" t="s">
        <v>46</v>
      </c>
      <c r="R5" s="5">
        <v>1.6094635884827952</v>
      </c>
    </row>
    <row r="6" spans="1:18">
      <c r="B6" s="5" t="s">
        <v>67</v>
      </c>
      <c r="C6" s="5">
        <v>959</v>
      </c>
      <c r="D6" s="5">
        <v>14</v>
      </c>
      <c r="E6" s="5">
        <f t="shared" si="0"/>
        <v>1.4598540145985401</v>
      </c>
      <c r="H6" s="5" t="s">
        <v>8</v>
      </c>
      <c r="I6" s="5">
        <v>0.99673061920441786</v>
      </c>
      <c r="K6" s="5" t="s">
        <v>23</v>
      </c>
      <c r="L6" s="5">
        <v>1.0381650064719283</v>
      </c>
      <c r="N6" s="4" t="s">
        <v>35</v>
      </c>
      <c r="Q6" s="5" t="s">
        <v>47</v>
      </c>
      <c r="R6" s="5">
        <v>1.7964706131047541</v>
      </c>
    </row>
    <row r="7" spans="1:18">
      <c r="H7" s="5" t="s">
        <v>9</v>
      </c>
      <c r="I7" s="5">
        <v>1.143506096277874</v>
      </c>
      <c r="K7" s="5" t="s">
        <v>24</v>
      </c>
      <c r="L7" s="5">
        <v>1.0965955244287635</v>
      </c>
      <c r="N7" s="4" t="s">
        <v>36</v>
      </c>
      <c r="O7" s="5">
        <v>1.9154656694154482</v>
      </c>
      <c r="Q7" s="5" t="s">
        <v>49</v>
      </c>
      <c r="R7" s="5">
        <v>1.819190704131634</v>
      </c>
    </row>
    <row r="8" spans="1:18">
      <c r="A8" s="5" t="s">
        <v>47</v>
      </c>
      <c r="B8" s="5" t="s">
        <v>68</v>
      </c>
      <c r="C8" s="5">
        <v>1760</v>
      </c>
      <c r="D8" s="5">
        <v>36</v>
      </c>
      <c r="E8" s="5">
        <f t="shared" si="0"/>
        <v>2.0454545454545454</v>
      </c>
      <c r="F8" s="5">
        <f>AVERAGE(E8:E11)</f>
        <v>1.7964706131047541</v>
      </c>
      <c r="H8" s="5" t="s">
        <v>10</v>
      </c>
      <c r="I8" s="5">
        <v>1.0113249018635988</v>
      </c>
      <c r="K8" s="5" t="s">
        <v>26</v>
      </c>
      <c r="L8" s="5">
        <v>0.92260546706356872</v>
      </c>
      <c r="N8" s="4" t="s">
        <v>37</v>
      </c>
      <c r="O8" s="5">
        <v>1.9887541445415298</v>
      </c>
      <c r="Q8" s="5" t="s">
        <v>50</v>
      </c>
      <c r="R8" s="5">
        <v>1.6836399086277538</v>
      </c>
    </row>
    <row r="9" spans="1:18">
      <c r="B9" s="5" t="s">
        <v>69</v>
      </c>
      <c r="C9" s="5">
        <v>1297</v>
      </c>
      <c r="D9" s="5">
        <v>23</v>
      </c>
      <c r="E9" s="5">
        <f t="shared" si="0"/>
        <v>1.7733230531996915</v>
      </c>
      <c r="H9" s="5" t="s">
        <v>12</v>
      </c>
      <c r="I9" s="5">
        <v>1.025699819088554</v>
      </c>
      <c r="K9" s="5" t="s">
        <v>28</v>
      </c>
      <c r="L9" s="5">
        <v>0.86887602636308703</v>
      </c>
      <c r="N9" s="4" t="s">
        <v>38</v>
      </c>
      <c r="O9" s="5">
        <v>1.9480895645433205</v>
      </c>
      <c r="Q9" s="5" t="s">
        <v>51</v>
      </c>
      <c r="R9" s="5">
        <v>1.8816034707454143</v>
      </c>
    </row>
    <row r="10" spans="1:18">
      <c r="B10" s="5" t="s">
        <v>70</v>
      </c>
      <c r="C10" s="5">
        <v>1152</v>
      </c>
      <c r="D10" s="5">
        <v>18</v>
      </c>
      <c r="E10" s="5">
        <f t="shared" si="0"/>
        <v>1.5625</v>
      </c>
      <c r="H10" s="5" t="s">
        <v>14</v>
      </c>
      <c r="I10" s="5">
        <v>1.1564746299545825</v>
      </c>
      <c r="K10" s="5" t="s">
        <v>29</v>
      </c>
      <c r="L10" s="5">
        <v>0.8175625960104429</v>
      </c>
      <c r="N10" s="4" t="s">
        <v>40</v>
      </c>
      <c r="O10" s="5">
        <v>2.0587304277603025</v>
      </c>
      <c r="Q10" s="5" t="s">
        <v>52</v>
      </c>
      <c r="R10" s="5">
        <v>1.8378753889504758</v>
      </c>
    </row>
    <row r="11" spans="1:18">
      <c r="B11" s="5" t="s">
        <v>71</v>
      </c>
      <c r="C11" s="5">
        <v>1607</v>
      </c>
      <c r="D11" s="5">
        <v>29</v>
      </c>
      <c r="E11" s="5">
        <f t="shared" si="0"/>
        <v>1.804604853764779</v>
      </c>
      <c r="H11" s="5" t="s">
        <v>16</v>
      </c>
      <c r="I11" s="5">
        <v>0.76578326648569028</v>
      </c>
      <c r="K11" s="5" t="s">
        <v>30</v>
      </c>
      <c r="L11" s="5">
        <v>0.9630641918021684</v>
      </c>
      <c r="N11" s="4" t="s">
        <v>41</v>
      </c>
      <c r="O11" s="5">
        <v>1.434213734971699</v>
      </c>
      <c r="Q11" s="5" t="s">
        <v>53</v>
      </c>
      <c r="R11" s="5">
        <v>1.4897893757566252</v>
      </c>
    </row>
    <row r="12" spans="1:18">
      <c r="H12" s="5" t="s">
        <v>19</v>
      </c>
      <c r="I12" s="5">
        <v>0.80911699427174266</v>
      </c>
      <c r="K12" s="5" t="s">
        <v>31</v>
      </c>
      <c r="L12" s="5">
        <v>1.042810251808997</v>
      </c>
      <c r="N12" s="4" t="s">
        <v>42</v>
      </c>
      <c r="O12" s="5">
        <v>1.4470927474636692</v>
      </c>
      <c r="Q12" s="5" t="s">
        <v>54</v>
      </c>
      <c r="R12" s="5">
        <v>1.4043263851063137</v>
      </c>
    </row>
    <row r="13" spans="1:18">
      <c r="A13" s="5" t="s">
        <v>49</v>
      </c>
      <c r="B13" s="5" t="s">
        <v>72</v>
      </c>
      <c r="C13" s="5">
        <v>1197</v>
      </c>
      <c r="D13" s="5">
        <v>24</v>
      </c>
      <c r="E13" s="5">
        <f t="shared" si="0"/>
        <v>2.0050125313283207</v>
      </c>
      <c r="F13" s="5">
        <f>AVERAGE(E13:E16)</f>
        <v>1.819190704131634</v>
      </c>
      <c r="H13" s="5" t="s">
        <v>20</v>
      </c>
      <c r="I13" s="5">
        <v>0.97488394409621781</v>
      </c>
      <c r="K13" s="5" t="s">
        <v>32</v>
      </c>
      <c r="L13" s="5">
        <v>0.89057852542542626</v>
      </c>
      <c r="N13" s="4" t="s">
        <v>43</v>
      </c>
      <c r="O13" s="5">
        <v>1.5941508131386619</v>
      </c>
      <c r="Q13" s="5" t="s">
        <v>55</v>
      </c>
    </row>
    <row r="14" spans="1:18">
      <c r="B14" s="5" t="s">
        <v>73</v>
      </c>
      <c r="C14" s="5">
        <v>1571</v>
      </c>
      <c r="D14" s="5">
        <v>30</v>
      </c>
      <c r="E14" s="5">
        <f t="shared" si="0"/>
        <v>1.9096117122851686</v>
      </c>
      <c r="H14" s="5" t="s">
        <v>21</v>
      </c>
      <c r="I14" s="5">
        <v>1.1954346870014341</v>
      </c>
      <c r="K14" s="5" t="s">
        <v>33</v>
      </c>
      <c r="L14" s="5">
        <v>0.89077474614571117</v>
      </c>
      <c r="N14" s="4" t="s">
        <v>44</v>
      </c>
      <c r="O14" s="5">
        <v>1.8506571048028828</v>
      </c>
      <c r="Q14" s="5" t="s">
        <v>56</v>
      </c>
      <c r="R14" s="5">
        <v>1.5338435478321915</v>
      </c>
    </row>
    <row r="15" spans="1:18">
      <c r="B15" s="5" t="s">
        <v>74</v>
      </c>
      <c r="C15" s="5">
        <v>1382</v>
      </c>
      <c r="D15" s="5">
        <v>25</v>
      </c>
      <c r="E15" s="5">
        <f t="shared" si="0"/>
        <v>1.8089725036179449</v>
      </c>
    </row>
    <row r="16" spans="1:18">
      <c r="B16" s="5" t="s">
        <v>75</v>
      </c>
      <c r="C16" s="5">
        <v>837</v>
      </c>
      <c r="D16" s="5">
        <v>13</v>
      </c>
      <c r="E16" s="5">
        <f t="shared" si="0"/>
        <v>1.5531660692951015</v>
      </c>
    </row>
    <row r="17" spans="1:18">
      <c r="H17" s="5" t="s">
        <v>1</v>
      </c>
      <c r="I17" s="5">
        <v>1.0579345088161209</v>
      </c>
      <c r="K17" s="5" t="s">
        <v>22</v>
      </c>
      <c r="L17" s="5">
        <v>1.1570247933884297</v>
      </c>
      <c r="N17" s="5" t="s">
        <v>36</v>
      </c>
      <c r="O17" s="5">
        <v>2.0220588235294117</v>
      </c>
      <c r="Q17" s="5" t="s">
        <v>46</v>
      </c>
      <c r="R17" s="5">
        <v>1.7747440273037545</v>
      </c>
    </row>
    <row r="18" spans="1:18">
      <c r="A18" s="5" t="s">
        <v>50</v>
      </c>
      <c r="B18" s="5" t="s">
        <v>76</v>
      </c>
      <c r="C18" s="5">
        <v>1079</v>
      </c>
      <c r="D18" s="5">
        <v>20</v>
      </c>
      <c r="E18" s="5">
        <f t="shared" si="0"/>
        <v>1.8535681186283595</v>
      </c>
      <c r="F18" s="5">
        <f t="shared" ref="F18:F53" si="1">AVERAGE(E18:E21)</f>
        <v>1.6836399086277538</v>
      </c>
      <c r="I18" s="5">
        <v>0.86621751684311832</v>
      </c>
      <c r="L18" s="5">
        <v>1.2269938650306749</v>
      </c>
      <c r="O18" s="5">
        <v>1.9693654266958425</v>
      </c>
      <c r="R18" s="5">
        <v>1.6558675305975521</v>
      </c>
    </row>
    <row r="19" spans="1:18">
      <c r="C19" s="5">
        <v>989</v>
      </c>
      <c r="D19" s="5">
        <v>14</v>
      </c>
      <c r="E19" s="5">
        <f t="shared" si="0"/>
        <v>1.4155712841253791</v>
      </c>
      <c r="I19" s="5">
        <v>1.1091652072387623</v>
      </c>
      <c r="L19" s="5">
        <v>1.1682242990654206</v>
      </c>
      <c r="O19" s="5">
        <v>1.777434312210201</v>
      </c>
      <c r="R19" s="5">
        <v>1.5473887814313347</v>
      </c>
    </row>
    <row r="20" spans="1:18">
      <c r="B20" s="5" t="s">
        <v>77</v>
      </c>
      <c r="C20" s="5">
        <v>1033</v>
      </c>
      <c r="D20" s="5">
        <v>20</v>
      </c>
      <c r="E20" s="5">
        <f t="shared" si="0"/>
        <v>1.9361084220716358</v>
      </c>
      <c r="I20" s="5">
        <v>1.1828486939379004</v>
      </c>
      <c r="L20" s="5">
        <v>0.90718771807397069</v>
      </c>
      <c r="O20" s="5">
        <v>1.8930041152263373</v>
      </c>
      <c r="R20" s="5">
        <v>1.4598540145985401</v>
      </c>
    </row>
    <row r="21" spans="1:18">
      <c r="B21" s="5" t="s">
        <v>78</v>
      </c>
      <c r="C21" s="5">
        <v>1177</v>
      </c>
      <c r="D21" s="5">
        <v>18</v>
      </c>
      <c r="E21" s="5">
        <f t="shared" si="0"/>
        <v>1.5293118096856415</v>
      </c>
      <c r="H21" s="5" t="s">
        <v>8</v>
      </c>
      <c r="I21" s="5">
        <v>0.75978959672706015</v>
      </c>
      <c r="L21" s="5">
        <v>1.5006821282401093</v>
      </c>
      <c r="N21" s="5" t="s">
        <v>37</v>
      </c>
      <c r="O21" s="5">
        <v>2.0344287949921753</v>
      </c>
      <c r="Q21" s="5" t="s">
        <v>47</v>
      </c>
      <c r="R21" s="5">
        <v>2.0454545454545454</v>
      </c>
    </row>
    <row r="22" spans="1:18">
      <c r="I22" s="5">
        <v>0.98379629629629628</v>
      </c>
      <c r="K22" s="5" t="s">
        <v>79</v>
      </c>
      <c r="L22" s="5">
        <v>0.99644128113879005</v>
      </c>
      <c r="O22" s="5">
        <v>1.9553072625698324</v>
      </c>
      <c r="R22" s="5">
        <v>1.7733230531996915</v>
      </c>
    </row>
    <row r="23" spans="1:18">
      <c r="A23" s="5" t="s">
        <v>36</v>
      </c>
      <c r="B23" s="5" t="s">
        <v>80</v>
      </c>
      <c r="C23" s="5">
        <v>1632</v>
      </c>
      <c r="D23" s="5">
        <v>33</v>
      </c>
      <c r="E23" s="5">
        <f t="shared" si="0"/>
        <v>2.0220588235294117</v>
      </c>
      <c r="F23" s="5">
        <f t="shared" si="1"/>
        <v>1.9154656694154482</v>
      </c>
      <c r="I23" s="5">
        <v>1.2388162422573985</v>
      </c>
      <c r="L23" s="5">
        <v>1.0548523206751055</v>
      </c>
      <c r="O23" s="5">
        <v>1.9832985386221296</v>
      </c>
      <c r="R23" s="5">
        <v>1.5625</v>
      </c>
    </row>
    <row r="24" spans="1:18">
      <c r="B24" s="5" t="s">
        <v>81</v>
      </c>
      <c r="C24" s="5">
        <v>1371</v>
      </c>
      <c r="D24" s="5">
        <v>27</v>
      </c>
      <c r="E24" s="5">
        <f t="shared" si="0"/>
        <v>1.9693654266958425</v>
      </c>
      <c r="I24" s="5">
        <v>1.0045203415369162</v>
      </c>
      <c r="L24" s="5">
        <v>1.06320141760189</v>
      </c>
      <c r="O24" s="5">
        <v>1.9819819819819819</v>
      </c>
      <c r="R24" s="5">
        <v>1.804604853764779</v>
      </c>
    </row>
    <row r="25" spans="1:18">
      <c r="B25" s="5" t="s">
        <v>82</v>
      </c>
      <c r="C25" s="5">
        <v>1294</v>
      </c>
      <c r="D25" s="5">
        <v>23</v>
      </c>
      <c r="E25" s="5">
        <f t="shared" si="0"/>
        <v>1.777434312210201</v>
      </c>
      <c r="H25" s="5" t="s">
        <v>9</v>
      </c>
      <c r="I25" s="5">
        <v>1.2637362637362637</v>
      </c>
      <c r="K25" s="5" t="s">
        <v>24</v>
      </c>
      <c r="L25" s="5">
        <v>1.2215435868961688</v>
      </c>
      <c r="N25" s="5" t="s">
        <v>38</v>
      </c>
      <c r="O25" s="5">
        <v>1.6046681254558719</v>
      </c>
      <c r="Q25" s="5" t="s">
        <v>49</v>
      </c>
      <c r="R25" s="5">
        <v>2.0050125313283207</v>
      </c>
    </row>
    <row r="26" spans="1:18">
      <c r="B26" s="5" t="s">
        <v>83</v>
      </c>
      <c r="C26" s="5">
        <v>1215</v>
      </c>
      <c r="D26" s="5">
        <v>23</v>
      </c>
      <c r="E26" s="5">
        <f t="shared" si="0"/>
        <v>1.8930041152263373</v>
      </c>
      <c r="I26" s="5">
        <v>1.0424422933730455</v>
      </c>
      <c r="L26" s="5">
        <v>1.192504258943782</v>
      </c>
      <c r="O26" s="5">
        <v>2.1795989537925022</v>
      </c>
      <c r="R26" s="5">
        <v>1.9096117122851686</v>
      </c>
    </row>
    <row r="27" spans="1:18">
      <c r="I27" s="5">
        <v>1.1938601478112563</v>
      </c>
      <c r="L27" s="5">
        <v>0.94530722484807561</v>
      </c>
      <c r="O27" s="5">
        <v>2.2388059701492535</v>
      </c>
      <c r="R27" s="5">
        <v>1.8089725036179449</v>
      </c>
    </row>
    <row r="28" spans="1:18">
      <c r="A28" s="5" t="s">
        <v>37</v>
      </c>
      <c r="B28" s="5" t="s">
        <v>84</v>
      </c>
      <c r="C28" s="5">
        <v>1278</v>
      </c>
      <c r="D28" s="5">
        <v>26</v>
      </c>
      <c r="E28" s="5">
        <f t="shared" si="0"/>
        <v>2.0344287949921753</v>
      </c>
      <c r="F28" s="5">
        <f t="shared" si="1"/>
        <v>1.9887541445415298</v>
      </c>
      <c r="I28" s="5">
        <v>1.0739856801909307</v>
      </c>
      <c r="L28" s="5">
        <v>1.027027027027027</v>
      </c>
      <c r="O28" s="5">
        <v>1.7692852087756548</v>
      </c>
      <c r="R28" s="5">
        <v>1.5531660692951015</v>
      </c>
    </row>
    <row r="29" spans="1:18">
      <c r="C29" s="5">
        <v>1074</v>
      </c>
      <c r="D29" s="5">
        <v>21</v>
      </c>
      <c r="E29" s="5">
        <f t="shared" si="0"/>
        <v>1.9553072625698324</v>
      </c>
      <c r="H29" s="5" t="s">
        <v>10</v>
      </c>
      <c r="I29" s="5">
        <v>0.97629009762900976</v>
      </c>
      <c r="K29" s="5" t="s">
        <v>26</v>
      </c>
      <c r="L29" s="5">
        <v>0.84937712344280847</v>
      </c>
      <c r="N29" s="5" t="s">
        <v>40</v>
      </c>
      <c r="O29" s="5">
        <v>2.0219039595619206</v>
      </c>
      <c r="Q29" s="5" t="s">
        <v>50</v>
      </c>
      <c r="R29" s="5">
        <v>1.8535681186283595</v>
      </c>
    </row>
    <row r="30" spans="1:18">
      <c r="B30" s="5" t="s">
        <v>85</v>
      </c>
      <c r="C30" s="5">
        <v>958</v>
      </c>
      <c r="D30" s="5">
        <v>19</v>
      </c>
      <c r="E30" s="5">
        <f t="shared" si="0"/>
        <v>1.9832985386221296</v>
      </c>
      <c r="I30" s="5">
        <v>0.99866844207723038</v>
      </c>
      <c r="L30" s="5">
        <v>1.0676156583629894</v>
      </c>
      <c r="O30" s="5">
        <v>2</v>
      </c>
      <c r="R30" s="5">
        <v>1.4155712841253791</v>
      </c>
    </row>
    <row r="31" spans="1:18">
      <c r="B31" s="5" t="s">
        <v>86</v>
      </c>
      <c r="C31" s="5">
        <v>1110</v>
      </c>
      <c r="D31" s="5">
        <v>22</v>
      </c>
      <c r="E31" s="5">
        <f t="shared" si="0"/>
        <v>1.9819819819819819</v>
      </c>
      <c r="I31" s="5">
        <v>0.94674556213017758</v>
      </c>
      <c r="L31" s="5">
        <v>0.94182825484764532</v>
      </c>
      <c r="O31" s="5">
        <v>1.8461538461538463</v>
      </c>
      <c r="R31" s="5">
        <v>1.9361084220716358</v>
      </c>
    </row>
    <row r="32" spans="1:18">
      <c r="I32" s="5">
        <v>1.1235955056179776</v>
      </c>
      <c r="L32" s="5">
        <v>0.83160083160083165</v>
      </c>
      <c r="O32" s="5">
        <v>2.3668639053254439</v>
      </c>
      <c r="R32" s="5">
        <v>1.5293118096856415</v>
      </c>
    </row>
    <row r="33" spans="1:18">
      <c r="A33" s="5" t="s">
        <v>51</v>
      </c>
      <c r="B33" s="5" t="s">
        <v>87</v>
      </c>
      <c r="C33" s="5">
        <v>1751</v>
      </c>
      <c r="D33" s="5">
        <v>35</v>
      </c>
      <c r="E33" s="5">
        <f t="shared" si="0"/>
        <v>1.9988577955454025</v>
      </c>
      <c r="F33" s="5">
        <f>AVERAGE(E33:E36)</f>
        <v>1.8816034707454143</v>
      </c>
      <c r="H33" s="5" t="s">
        <v>12</v>
      </c>
      <c r="I33" s="5">
        <v>1.0920436817472698</v>
      </c>
      <c r="K33" s="5" t="s">
        <v>28</v>
      </c>
      <c r="L33" s="5">
        <v>0.90322580645161299</v>
      </c>
      <c r="N33" s="5" t="s">
        <v>41</v>
      </c>
      <c r="O33" s="5">
        <v>1.4326647564469914</v>
      </c>
      <c r="Q33" s="5" t="s">
        <v>51</v>
      </c>
      <c r="R33" s="5">
        <v>1.9988577955454025</v>
      </c>
    </row>
    <row r="34" spans="1:18">
      <c r="B34" s="5" t="s">
        <v>88</v>
      </c>
      <c r="C34" s="5">
        <v>1370</v>
      </c>
      <c r="D34" s="5">
        <v>25</v>
      </c>
      <c r="E34" s="5">
        <f t="shared" si="0"/>
        <v>1.824817518248175</v>
      </c>
      <c r="I34" s="5">
        <v>1.2211668928086838</v>
      </c>
      <c r="L34" s="5">
        <v>0.83565459610027859</v>
      </c>
      <c r="O34" s="5">
        <v>1.3493253373313343</v>
      </c>
      <c r="R34" s="5">
        <v>1.824817518248175</v>
      </c>
    </row>
    <row r="35" spans="1:18">
      <c r="C35" s="5">
        <v>1228</v>
      </c>
      <c r="D35" s="5">
        <v>20</v>
      </c>
      <c r="E35" s="5">
        <f t="shared" si="0"/>
        <v>1.6286644951140066</v>
      </c>
      <c r="I35" s="5">
        <v>0.82028337061894108</v>
      </c>
      <c r="L35" s="5">
        <v>0.81919251023990647</v>
      </c>
      <c r="O35" s="5">
        <v>1.3586956521739131</v>
      </c>
      <c r="R35" s="5">
        <v>1.6286644951140066</v>
      </c>
    </row>
    <row r="36" spans="1:18">
      <c r="B36" s="5" t="s">
        <v>89</v>
      </c>
      <c r="C36" s="5">
        <v>1350</v>
      </c>
      <c r="D36" s="5">
        <v>28</v>
      </c>
      <c r="E36" s="5">
        <f t="shared" si="0"/>
        <v>2.074074074074074</v>
      </c>
      <c r="I36" s="5">
        <v>0.96930533117932149</v>
      </c>
      <c r="L36" s="5">
        <v>0.91743119266055051</v>
      </c>
      <c r="O36" s="5">
        <v>1.596169193934557</v>
      </c>
      <c r="R36" s="5">
        <v>2.074074074074074</v>
      </c>
    </row>
    <row r="37" spans="1:18">
      <c r="H37" s="5" t="s">
        <v>14</v>
      </c>
      <c r="I37" s="5">
        <v>0.94476744186046502</v>
      </c>
      <c r="K37" s="5" t="s">
        <v>29</v>
      </c>
      <c r="L37" s="5">
        <v>0.77101002313030076</v>
      </c>
      <c r="N37" s="5" t="s">
        <v>42</v>
      </c>
      <c r="O37" s="5">
        <v>1.2555391432791729</v>
      </c>
      <c r="Q37" s="5" t="s">
        <v>52</v>
      </c>
      <c r="R37" s="5">
        <v>2.1078735275883447</v>
      </c>
    </row>
    <row r="38" spans="1:18">
      <c r="A38" s="5" t="s">
        <v>52</v>
      </c>
      <c r="B38" s="5" t="s">
        <v>90</v>
      </c>
      <c r="C38" s="5">
        <v>1613</v>
      </c>
      <c r="D38" s="5">
        <v>34</v>
      </c>
      <c r="E38" s="5">
        <f t="shared" si="0"/>
        <v>2.1078735275883447</v>
      </c>
      <c r="F38" s="5">
        <f>AVERAGE(E38:E41)</f>
        <v>1.8378753889504758</v>
      </c>
      <c r="I38" s="5">
        <v>1.3783597518952446</v>
      </c>
      <c r="L38" s="5">
        <v>0.74937552039966693</v>
      </c>
      <c r="O38" s="5">
        <v>1.7441860465116279</v>
      </c>
      <c r="R38" s="5">
        <v>1.7378711078928313</v>
      </c>
    </row>
    <row r="39" spans="1:18">
      <c r="B39" s="5" t="s">
        <v>91</v>
      </c>
      <c r="C39" s="5">
        <v>1381</v>
      </c>
      <c r="D39" s="5">
        <v>24</v>
      </c>
      <c r="E39" s="5">
        <f t="shared" si="0"/>
        <v>1.7378711078928313</v>
      </c>
      <c r="I39" s="5">
        <v>1.1568123393316194</v>
      </c>
      <c r="L39" s="5">
        <v>0.78212290502793302</v>
      </c>
      <c r="O39" s="5">
        <v>1.6129032258064515</v>
      </c>
      <c r="R39" s="5">
        <v>1.6811955168119552</v>
      </c>
    </row>
    <row r="40" spans="1:18">
      <c r="B40" s="5" t="s">
        <v>92</v>
      </c>
      <c r="C40" s="5">
        <v>1606</v>
      </c>
      <c r="D40" s="5">
        <v>27</v>
      </c>
      <c r="E40" s="5">
        <f t="shared" si="0"/>
        <v>1.6811955168119552</v>
      </c>
      <c r="I40" s="5">
        <v>1.1459589867310012</v>
      </c>
      <c r="L40" s="5">
        <v>0.967741935483871</v>
      </c>
      <c r="O40" s="5">
        <v>1.1757425742574257</v>
      </c>
      <c r="R40" s="5">
        <v>1.8245614035087718</v>
      </c>
    </row>
    <row r="41" spans="1:18">
      <c r="B41" s="5" t="s">
        <v>93</v>
      </c>
      <c r="C41" s="5">
        <v>1425</v>
      </c>
      <c r="D41" s="5">
        <v>26</v>
      </c>
      <c r="E41" s="5">
        <f t="shared" si="0"/>
        <v>1.8245614035087718</v>
      </c>
      <c r="H41" s="5" t="s">
        <v>16</v>
      </c>
      <c r="I41" s="5">
        <v>0.8308157099697886</v>
      </c>
      <c r="K41" s="5" t="s">
        <v>30</v>
      </c>
      <c r="L41" s="5">
        <v>0.93984962406015038</v>
      </c>
      <c r="N41" s="5" t="s">
        <v>43</v>
      </c>
      <c r="O41" s="5">
        <v>1.502145922746781</v>
      </c>
      <c r="Q41" s="5" t="s">
        <v>53</v>
      </c>
      <c r="R41" s="5">
        <v>1.3300083125519535</v>
      </c>
    </row>
    <row r="42" spans="1:18">
      <c r="I42" s="5">
        <v>0.70323488045007032</v>
      </c>
      <c r="L42" s="5">
        <v>0.89485458612975388</v>
      </c>
      <c r="O42" s="5">
        <v>1.5994436717663423</v>
      </c>
      <c r="R42" s="5">
        <v>1.5224913494809689</v>
      </c>
    </row>
    <row r="43" spans="1:18">
      <c r="A43" s="5" t="s">
        <v>38</v>
      </c>
      <c r="B43" s="5" t="s">
        <v>94</v>
      </c>
      <c r="C43" s="5">
        <v>1371</v>
      </c>
      <c r="D43" s="5">
        <v>22</v>
      </c>
      <c r="E43" s="5">
        <f t="shared" si="0"/>
        <v>1.6046681254558719</v>
      </c>
      <c r="F43" s="5">
        <f>AVERAGE(E43:E46)</f>
        <v>1.9480895645433205</v>
      </c>
      <c r="I43" s="5">
        <v>0.8118081180811807</v>
      </c>
      <c r="L43" s="5">
        <v>0.88183421516754845</v>
      </c>
      <c r="O43" s="5">
        <v>1.4443500424808835</v>
      </c>
      <c r="R43" s="5">
        <v>1.3840830449826991</v>
      </c>
    </row>
    <row r="44" spans="1:18">
      <c r="B44" s="5" t="s">
        <v>95</v>
      </c>
      <c r="C44" s="5">
        <v>1147</v>
      </c>
      <c r="D44" s="5">
        <v>25</v>
      </c>
      <c r="E44" s="5">
        <f t="shared" si="0"/>
        <v>2.1795989537925022</v>
      </c>
      <c r="I44" s="5">
        <v>0.71727435744172152</v>
      </c>
      <c r="L44" s="5">
        <v>1.1357183418512209</v>
      </c>
      <c r="O44" s="5">
        <v>1.8306636155606408</v>
      </c>
      <c r="R44" s="5">
        <v>1.7225747960108795</v>
      </c>
    </row>
    <row r="45" spans="1:18">
      <c r="C45" s="5">
        <v>1340</v>
      </c>
      <c r="D45" s="5">
        <v>30</v>
      </c>
      <c r="E45" s="5">
        <f t="shared" si="0"/>
        <v>2.2388059701492535</v>
      </c>
      <c r="H45" s="5" t="s">
        <v>19</v>
      </c>
      <c r="I45" s="5">
        <v>0.85808580858085814</v>
      </c>
      <c r="K45" s="5" t="s">
        <v>96</v>
      </c>
      <c r="L45" s="5">
        <v>1.2404016538688718</v>
      </c>
      <c r="N45" s="5" t="s">
        <v>44</v>
      </c>
      <c r="O45" s="5">
        <v>1.658255227108868</v>
      </c>
      <c r="Q45" s="5" t="s">
        <v>54</v>
      </c>
      <c r="R45" s="5">
        <v>1.2381646030589948</v>
      </c>
    </row>
    <row r="46" spans="1:18">
      <c r="B46" s="5" t="s">
        <v>97</v>
      </c>
      <c r="C46" s="5">
        <v>1413</v>
      </c>
      <c r="D46" s="5">
        <v>25</v>
      </c>
      <c r="E46" s="5">
        <f t="shared" si="0"/>
        <v>1.7692852087756548</v>
      </c>
      <c r="I46" s="5">
        <v>0.8434864104967198</v>
      </c>
      <c r="L46" s="5">
        <v>1.015531660692951</v>
      </c>
      <c r="O46" s="5">
        <v>1.8633540372670807</v>
      </c>
      <c r="R46" s="5">
        <v>1.7100977198697069</v>
      </c>
    </row>
    <row r="47" spans="1:18">
      <c r="I47" s="5">
        <v>0.63291139240506333</v>
      </c>
      <c r="L47" s="5">
        <v>0.95628415300546454</v>
      </c>
      <c r="O47" s="5">
        <v>2.0485584218512898</v>
      </c>
      <c r="R47" s="5">
        <v>1.2316715542521994</v>
      </c>
    </row>
    <row r="48" spans="1:18">
      <c r="A48" s="5" t="s">
        <v>40</v>
      </c>
      <c r="B48" s="5" t="s">
        <v>98</v>
      </c>
      <c r="C48" s="5">
        <v>1187</v>
      </c>
      <c r="D48" s="5">
        <v>24</v>
      </c>
      <c r="E48" s="5">
        <f t="shared" si="0"/>
        <v>2.0219039595619206</v>
      </c>
      <c r="F48" s="5">
        <f t="shared" si="1"/>
        <v>2.0587304277603025</v>
      </c>
      <c r="I48" s="5">
        <v>0.9019843656043296</v>
      </c>
      <c r="L48" s="5">
        <v>0.95902353966870102</v>
      </c>
      <c r="O48" s="5">
        <v>1.832460732984293</v>
      </c>
      <c r="R48" s="5">
        <v>1.4373716632443532</v>
      </c>
    </row>
    <row r="49" spans="1:18">
      <c r="B49" s="5" t="s">
        <v>99</v>
      </c>
      <c r="C49" s="5">
        <v>850</v>
      </c>
      <c r="D49" s="5">
        <v>17</v>
      </c>
      <c r="E49" s="5">
        <f t="shared" si="0"/>
        <v>2</v>
      </c>
      <c r="H49" s="5" t="s">
        <v>20</v>
      </c>
      <c r="I49" s="5">
        <v>0.8537279453614115</v>
      </c>
      <c r="K49" s="5" t="s">
        <v>32</v>
      </c>
      <c r="L49" s="5">
        <v>0.79705702023298597</v>
      </c>
      <c r="N49" s="5" t="s">
        <v>35</v>
      </c>
      <c r="O49" s="5">
        <v>2.2405660377358489</v>
      </c>
      <c r="Q49" s="5" t="s">
        <v>56</v>
      </c>
      <c r="R49" s="5">
        <v>1.7184401850627893</v>
      </c>
    </row>
    <row r="50" spans="1:18">
      <c r="B50" s="5" t="s">
        <v>100</v>
      </c>
      <c r="C50" s="5">
        <v>1300</v>
      </c>
      <c r="D50" s="5">
        <v>24</v>
      </c>
      <c r="E50" s="5">
        <f t="shared" si="0"/>
        <v>1.8461538461538463</v>
      </c>
      <c r="I50" s="5">
        <v>0.93240093240093236</v>
      </c>
      <c r="L50" s="5">
        <v>0.96092248558616278</v>
      </c>
      <c r="O50" s="5">
        <v>2.1428571428571428</v>
      </c>
      <c r="R50" s="5">
        <v>1.6346153846153848</v>
      </c>
    </row>
    <row r="51" spans="1:18">
      <c r="B51" s="5" t="s">
        <v>101</v>
      </c>
      <c r="C51" s="5">
        <v>1014</v>
      </c>
      <c r="D51" s="5">
        <v>24</v>
      </c>
      <c r="E51" s="5">
        <f t="shared" si="0"/>
        <v>2.3668639053254439</v>
      </c>
      <c r="I51" s="5">
        <v>1.0542168674698795</v>
      </c>
      <c r="L51" s="5">
        <v>0.92133238837703757</v>
      </c>
      <c r="O51" s="5">
        <v>1.9970414201183433</v>
      </c>
      <c r="R51" s="5">
        <v>1.4166130070830651</v>
      </c>
    </row>
    <row r="52" spans="1:18">
      <c r="I52" s="5">
        <v>1.0591900311526479</v>
      </c>
      <c r="L52" s="5">
        <v>0.88300220750551872</v>
      </c>
      <c r="R52" s="5">
        <v>1.3657056145675266</v>
      </c>
    </row>
    <row r="53" spans="1:18">
      <c r="A53" s="5" t="s">
        <v>41</v>
      </c>
      <c r="B53" s="5" t="s">
        <v>102</v>
      </c>
      <c r="C53" s="5">
        <v>1745</v>
      </c>
      <c r="D53" s="5">
        <v>25</v>
      </c>
      <c r="E53" s="5">
        <f t="shared" si="0"/>
        <v>1.4326647564469914</v>
      </c>
      <c r="F53" s="5">
        <f t="shared" si="1"/>
        <v>1.434213734971699</v>
      </c>
      <c r="H53" s="5" t="s">
        <v>21</v>
      </c>
      <c r="I53" s="5">
        <v>1.1157601115760112</v>
      </c>
      <c r="K53" s="5" t="s">
        <v>33</v>
      </c>
      <c r="L53" s="5">
        <v>0.94102885821831861</v>
      </c>
    </row>
    <row r="54" spans="1:18">
      <c r="B54" s="5" t="s">
        <v>103</v>
      </c>
      <c r="C54" s="5">
        <v>1334</v>
      </c>
      <c r="D54" s="5">
        <v>18</v>
      </c>
      <c r="E54" s="5">
        <f t="shared" si="0"/>
        <v>1.3493253373313343</v>
      </c>
      <c r="I54" s="5">
        <v>1.1464968152866242</v>
      </c>
      <c r="L54" s="5">
        <v>0.79079798705966931</v>
      </c>
    </row>
    <row r="55" spans="1:18">
      <c r="B55" s="5" t="s">
        <v>104</v>
      </c>
      <c r="C55" s="5">
        <v>1472</v>
      </c>
      <c r="D55" s="5">
        <v>20</v>
      </c>
      <c r="E55" s="5">
        <f t="shared" si="0"/>
        <v>1.3586956521739131</v>
      </c>
      <c r="I55" s="5">
        <v>1.257861635220126</v>
      </c>
      <c r="L55" s="5">
        <v>0.89399744572158357</v>
      </c>
    </row>
    <row r="56" spans="1:18">
      <c r="B56" s="5" t="s">
        <v>105</v>
      </c>
      <c r="C56" s="5">
        <v>1253</v>
      </c>
      <c r="D56" s="5">
        <v>20</v>
      </c>
      <c r="E56" s="5">
        <f t="shared" si="0"/>
        <v>1.596169193934557</v>
      </c>
      <c r="I56" s="5">
        <v>1.2616201859229748</v>
      </c>
      <c r="L56" s="5">
        <v>0.9372746935832732</v>
      </c>
    </row>
    <row r="58" spans="1:18">
      <c r="A58" s="5" t="s">
        <v>42</v>
      </c>
      <c r="B58" s="5" t="s">
        <v>106</v>
      </c>
      <c r="C58" s="5">
        <v>1354</v>
      </c>
      <c r="D58" s="5">
        <v>17</v>
      </c>
      <c r="E58" s="5">
        <f t="shared" si="0"/>
        <v>1.2555391432791729</v>
      </c>
      <c r="F58" s="5">
        <f>AVERAGE(E58:E61)</f>
        <v>1.4470927474636692</v>
      </c>
    </row>
    <row r="59" spans="1:18">
      <c r="B59" s="5" t="s">
        <v>107</v>
      </c>
      <c r="C59" s="5">
        <v>1376</v>
      </c>
      <c r="D59" s="5">
        <v>24</v>
      </c>
      <c r="E59" s="5">
        <f t="shared" si="0"/>
        <v>1.7441860465116279</v>
      </c>
    </row>
    <row r="60" spans="1:18">
      <c r="B60" s="5" t="s">
        <v>108</v>
      </c>
      <c r="C60" s="5">
        <v>1302</v>
      </c>
      <c r="D60" s="5">
        <v>21</v>
      </c>
      <c r="E60" s="5">
        <f t="shared" si="0"/>
        <v>1.6129032258064515</v>
      </c>
    </row>
    <row r="61" spans="1:18">
      <c r="B61" s="5" t="s">
        <v>109</v>
      </c>
      <c r="C61" s="5">
        <v>1616</v>
      </c>
      <c r="D61" s="5">
        <v>19</v>
      </c>
      <c r="E61" s="5">
        <f t="shared" si="0"/>
        <v>1.1757425742574257</v>
      </c>
    </row>
    <row r="63" spans="1:18">
      <c r="A63" s="5" t="s">
        <v>53</v>
      </c>
      <c r="B63" s="5" t="s">
        <v>110</v>
      </c>
      <c r="C63" s="5">
        <v>1203</v>
      </c>
      <c r="D63" s="5">
        <v>16</v>
      </c>
      <c r="E63" s="5">
        <f t="shared" si="0"/>
        <v>1.3300083125519535</v>
      </c>
      <c r="F63" s="5">
        <f>AVERAGE(E63:E66)</f>
        <v>1.4897893757566252</v>
      </c>
    </row>
    <row r="64" spans="1:18">
      <c r="B64" s="5" t="s">
        <v>111</v>
      </c>
      <c r="C64" s="5">
        <v>1445</v>
      </c>
      <c r="D64" s="5">
        <v>22</v>
      </c>
      <c r="E64" s="5">
        <f t="shared" si="0"/>
        <v>1.5224913494809689</v>
      </c>
    </row>
    <row r="65" spans="1:6">
      <c r="B65" s="5" t="s">
        <v>112</v>
      </c>
      <c r="C65" s="5">
        <v>1734</v>
      </c>
      <c r="D65" s="5">
        <v>24</v>
      </c>
      <c r="E65" s="5">
        <f t="shared" si="0"/>
        <v>1.3840830449826991</v>
      </c>
    </row>
    <row r="66" spans="1:6">
      <c r="B66" s="5" t="s">
        <v>113</v>
      </c>
      <c r="C66" s="5">
        <v>1103</v>
      </c>
      <c r="D66" s="5">
        <v>19</v>
      </c>
      <c r="E66" s="5">
        <f t="shared" si="0"/>
        <v>1.7225747960108795</v>
      </c>
    </row>
    <row r="68" spans="1:6">
      <c r="A68" s="5" t="s">
        <v>54</v>
      </c>
      <c r="B68" s="5" t="s">
        <v>114</v>
      </c>
      <c r="C68" s="5">
        <v>1373</v>
      </c>
      <c r="D68" s="5">
        <v>17</v>
      </c>
      <c r="E68" s="5">
        <f t="shared" ref="E68:E130" si="2">D68/C68*100</f>
        <v>1.2381646030589948</v>
      </c>
      <c r="F68" s="5">
        <f>AVERAGE(E68:E71)</f>
        <v>1.4043263851063137</v>
      </c>
    </row>
    <row r="69" spans="1:6">
      <c r="B69" s="5" t="s">
        <v>115</v>
      </c>
      <c r="C69" s="5">
        <v>1228</v>
      </c>
      <c r="D69" s="5">
        <v>21</v>
      </c>
      <c r="E69" s="5">
        <f t="shared" si="2"/>
        <v>1.7100977198697069</v>
      </c>
    </row>
    <row r="70" spans="1:6">
      <c r="B70" s="5" t="s">
        <v>116</v>
      </c>
      <c r="C70" s="5">
        <v>1705</v>
      </c>
      <c r="D70" s="5">
        <v>21</v>
      </c>
      <c r="E70" s="5">
        <f t="shared" si="2"/>
        <v>1.2316715542521994</v>
      </c>
    </row>
    <row r="71" spans="1:6">
      <c r="B71" s="5" t="s">
        <v>117</v>
      </c>
      <c r="C71" s="5">
        <v>1461</v>
      </c>
      <c r="D71" s="5">
        <v>21</v>
      </c>
      <c r="E71" s="5">
        <f t="shared" si="2"/>
        <v>1.4373716632443532</v>
      </c>
    </row>
    <row r="73" spans="1:6">
      <c r="A73" s="5" t="s">
        <v>43</v>
      </c>
      <c r="B73" s="5" t="s">
        <v>118</v>
      </c>
      <c r="C73" s="5">
        <v>1398</v>
      </c>
      <c r="D73" s="5">
        <v>21</v>
      </c>
      <c r="E73" s="5">
        <f t="shared" si="2"/>
        <v>1.502145922746781</v>
      </c>
      <c r="F73" s="5">
        <f>AVERAGE(E73:E76)</f>
        <v>1.5941508131386619</v>
      </c>
    </row>
    <row r="74" spans="1:6">
      <c r="B74" s="5" t="s">
        <v>119</v>
      </c>
      <c r="C74" s="5">
        <v>1438</v>
      </c>
      <c r="D74" s="5">
        <v>23</v>
      </c>
      <c r="E74" s="5">
        <f t="shared" si="2"/>
        <v>1.5994436717663423</v>
      </c>
    </row>
    <row r="75" spans="1:6">
      <c r="B75" s="5" t="s">
        <v>120</v>
      </c>
      <c r="C75" s="5">
        <v>1177</v>
      </c>
      <c r="D75" s="5">
        <v>17</v>
      </c>
      <c r="E75" s="5">
        <f t="shared" si="2"/>
        <v>1.4443500424808835</v>
      </c>
    </row>
    <row r="76" spans="1:6">
      <c r="B76" s="5" t="s">
        <v>121</v>
      </c>
      <c r="C76" s="5">
        <v>1748</v>
      </c>
      <c r="D76" s="5">
        <v>32</v>
      </c>
      <c r="E76" s="5">
        <f t="shared" si="2"/>
        <v>1.8306636155606408</v>
      </c>
    </row>
    <row r="78" spans="1:6">
      <c r="A78" s="5" t="s">
        <v>44</v>
      </c>
      <c r="B78" s="5" t="s">
        <v>122</v>
      </c>
      <c r="C78" s="5">
        <v>1387</v>
      </c>
      <c r="D78" s="5">
        <v>23</v>
      </c>
      <c r="E78" s="5">
        <f t="shared" si="2"/>
        <v>1.658255227108868</v>
      </c>
      <c r="F78" s="5">
        <f>AVERAGE(E78:E81)</f>
        <v>1.8506571048028828</v>
      </c>
    </row>
    <row r="79" spans="1:6">
      <c r="B79" s="5" t="s">
        <v>123</v>
      </c>
      <c r="C79" s="5">
        <v>1449</v>
      </c>
      <c r="D79" s="5">
        <v>27</v>
      </c>
      <c r="E79" s="5">
        <f t="shared" si="2"/>
        <v>1.8633540372670807</v>
      </c>
    </row>
    <row r="80" spans="1:6">
      <c r="B80" s="5" t="s">
        <v>124</v>
      </c>
      <c r="C80" s="5">
        <v>1318</v>
      </c>
      <c r="D80" s="5">
        <v>27</v>
      </c>
      <c r="E80" s="5">
        <f t="shared" si="2"/>
        <v>2.0485584218512898</v>
      </c>
    </row>
    <row r="81" spans="1:6">
      <c r="B81" s="5" t="s">
        <v>125</v>
      </c>
      <c r="C81" s="5">
        <v>1528</v>
      </c>
      <c r="D81" s="5">
        <v>28</v>
      </c>
      <c r="E81" s="5">
        <f t="shared" si="2"/>
        <v>1.832460732984293</v>
      </c>
    </row>
    <row r="83" spans="1:6">
      <c r="A83" s="5" t="s">
        <v>56</v>
      </c>
      <c r="B83" s="5" t="s">
        <v>126</v>
      </c>
      <c r="C83" s="5">
        <v>1513</v>
      </c>
      <c r="D83" s="5">
        <v>26</v>
      </c>
      <c r="E83" s="5">
        <f t="shared" si="2"/>
        <v>1.7184401850627893</v>
      </c>
      <c r="F83" s="5">
        <f>AVERAGE(E83:E86)</f>
        <v>1.5338435478321915</v>
      </c>
    </row>
    <row r="84" spans="1:6">
      <c r="B84" s="5" t="s">
        <v>127</v>
      </c>
      <c r="C84" s="5">
        <v>1040</v>
      </c>
      <c r="D84" s="5">
        <v>17</v>
      </c>
      <c r="E84" s="5">
        <f t="shared" si="2"/>
        <v>1.6346153846153848</v>
      </c>
    </row>
    <row r="85" spans="1:6">
      <c r="B85" s="5" t="s">
        <v>128</v>
      </c>
      <c r="C85" s="5">
        <v>1553</v>
      </c>
      <c r="D85" s="5">
        <v>22</v>
      </c>
      <c r="E85" s="5">
        <f t="shared" si="2"/>
        <v>1.4166130070830651</v>
      </c>
    </row>
    <row r="86" spans="1:6">
      <c r="B86" s="5" t="s">
        <v>129</v>
      </c>
      <c r="C86" s="5">
        <v>1318</v>
      </c>
      <c r="D86" s="5">
        <v>18</v>
      </c>
      <c r="E86" s="5">
        <f t="shared" si="2"/>
        <v>1.3657056145675266</v>
      </c>
    </row>
    <row r="88" spans="1:6">
      <c r="A88" s="5" t="s">
        <v>35</v>
      </c>
      <c r="B88" s="5" t="s">
        <v>130</v>
      </c>
      <c r="C88" s="5">
        <v>848</v>
      </c>
      <c r="D88" s="5">
        <v>19</v>
      </c>
      <c r="E88" s="5">
        <f t="shared" si="2"/>
        <v>2.2405660377358489</v>
      </c>
      <c r="F88" s="5">
        <f>AVERAGE(E88:E90)</f>
        <v>2.1268215335704448</v>
      </c>
    </row>
    <row r="89" spans="1:6">
      <c r="C89" s="5">
        <v>1400</v>
      </c>
      <c r="D89" s="5">
        <v>30</v>
      </c>
      <c r="E89" s="5">
        <f t="shared" si="2"/>
        <v>2.1428571428571428</v>
      </c>
    </row>
    <row r="90" spans="1:6">
      <c r="B90" s="5" t="s">
        <v>131</v>
      </c>
      <c r="C90" s="5">
        <v>1352</v>
      </c>
      <c r="D90" s="5">
        <v>27</v>
      </c>
      <c r="E90" s="5">
        <f t="shared" si="2"/>
        <v>1.9970414201183433</v>
      </c>
    </row>
    <row r="92" spans="1:6">
      <c r="B92" s="5" t="s">
        <v>1</v>
      </c>
      <c r="C92" s="5">
        <v>1985</v>
      </c>
      <c r="D92" s="5">
        <v>21</v>
      </c>
      <c r="E92" s="5">
        <f t="shared" si="2"/>
        <v>1.0579345088161209</v>
      </c>
      <c r="F92" s="5">
        <f>AVERAGE(E92:E95)</f>
        <v>1.0540414817089756</v>
      </c>
    </row>
    <row r="93" spans="1:6">
      <c r="C93" s="5">
        <v>1039</v>
      </c>
      <c r="D93" s="5">
        <v>9</v>
      </c>
      <c r="E93" s="5">
        <f t="shared" si="2"/>
        <v>0.86621751684311832</v>
      </c>
    </row>
    <row r="94" spans="1:6">
      <c r="C94" s="5">
        <v>1713</v>
      </c>
      <c r="D94" s="5">
        <v>19</v>
      </c>
      <c r="E94" s="5">
        <f t="shared" si="2"/>
        <v>1.1091652072387623</v>
      </c>
    </row>
    <row r="95" spans="1:6">
      <c r="C95" s="5">
        <v>2029</v>
      </c>
      <c r="D95" s="5">
        <v>24</v>
      </c>
      <c r="E95" s="5">
        <f t="shared" si="2"/>
        <v>1.1828486939379004</v>
      </c>
    </row>
    <row r="97" spans="2:6">
      <c r="B97" s="5" t="s">
        <v>8</v>
      </c>
      <c r="C97" s="5">
        <v>1711</v>
      </c>
      <c r="D97" s="5">
        <v>13</v>
      </c>
      <c r="E97" s="5">
        <f t="shared" si="2"/>
        <v>0.75978959672706015</v>
      </c>
      <c r="F97" s="5">
        <f>AVERAGE(E97:E100)</f>
        <v>0.99673061920441786</v>
      </c>
    </row>
    <row r="98" spans="2:6">
      <c r="C98" s="5">
        <v>1728</v>
      </c>
      <c r="D98" s="5">
        <v>17</v>
      </c>
      <c r="E98" s="5">
        <f t="shared" si="2"/>
        <v>0.98379629629629628</v>
      </c>
    </row>
    <row r="99" spans="2:6">
      <c r="C99" s="5">
        <v>1453</v>
      </c>
      <c r="D99" s="5">
        <v>18</v>
      </c>
      <c r="E99" s="5">
        <f t="shared" si="2"/>
        <v>1.2388162422573985</v>
      </c>
    </row>
    <row r="100" spans="2:6">
      <c r="C100" s="5">
        <v>1991</v>
      </c>
      <c r="D100" s="5">
        <v>20</v>
      </c>
      <c r="E100" s="5">
        <f t="shared" si="2"/>
        <v>1.0045203415369162</v>
      </c>
    </row>
    <row r="102" spans="2:6">
      <c r="B102" s="5" t="s">
        <v>22</v>
      </c>
      <c r="C102" s="5">
        <v>1210</v>
      </c>
      <c r="D102" s="5">
        <v>14</v>
      </c>
      <c r="E102" s="5">
        <f t="shared" si="2"/>
        <v>1.1570247933884297</v>
      </c>
      <c r="F102" s="5">
        <f>AVERAGE(E102:E106)</f>
        <v>1.192022560759721</v>
      </c>
    </row>
    <row r="103" spans="2:6">
      <c r="C103" s="5">
        <v>978</v>
      </c>
      <c r="D103" s="5">
        <v>12</v>
      </c>
      <c r="E103" s="5">
        <f t="shared" si="2"/>
        <v>1.2269938650306749</v>
      </c>
    </row>
    <row r="104" spans="2:6">
      <c r="C104" s="5">
        <v>1284</v>
      </c>
      <c r="D104" s="5">
        <v>15</v>
      </c>
      <c r="E104" s="5">
        <f t="shared" si="2"/>
        <v>1.1682242990654206</v>
      </c>
    </row>
    <row r="105" spans="2:6">
      <c r="C105" s="5">
        <v>1433</v>
      </c>
      <c r="D105" s="5">
        <v>13</v>
      </c>
      <c r="E105" s="5">
        <f t="shared" si="2"/>
        <v>0.90718771807397069</v>
      </c>
    </row>
    <row r="106" spans="2:6">
      <c r="C106" s="5">
        <v>1466</v>
      </c>
      <c r="D106" s="5">
        <v>22</v>
      </c>
      <c r="E106" s="5">
        <f t="shared" si="2"/>
        <v>1.5006821282401093</v>
      </c>
    </row>
    <row r="108" spans="2:6">
      <c r="B108" s="5" t="s">
        <v>79</v>
      </c>
      <c r="C108" s="5">
        <v>1405</v>
      </c>
      <c r="D108" s="5">
        <v>14</v>
      </c>
      <c r="E108" s="5">
        <f t="shared" si="2"/>
        <v>0.99644128113879005</v>
      </c>
      <c r="F108" s="5">
        <f>AVERAGE(E108:E110)</f>
        <v>1.0381650064719283</v>
      </c>
    </row>
    <row r="109" spans="2:6">
      <c r="C109" s="5">
        <v>1422</v>
      </c>
      <c r="D109" s="5">
        <v>15</v>
      </c>
      <c r="E109" s="5">
        <f t="shared" si="2"/>
        <v>1.0548523206751055</v>
      </c>
    </row>
    <row r="110" spans="2:6">
      <c r="C110" s="5">
        <v>1693</v>
      </c>
      <c r="D110" s="5">
        <v>18</v>
      </c>
      <c r="E110" s="5">
        <f t="shared" si="2"/>
        <v>1.06320141760189</v>
      </c>
    </row>
    <row r="112" spans="2:6">
      <c r="B112" s="5" t="s">
        <v>24</v>
      </c>
      <c r="C112" s="5">
        <v>1801</v>
      </c>
      <c r="D112" s="5">
        <v>22</v>
      </c>
      <c r="E112" s="5">
        <f t="shared" si="2"/>
        <v>1.2215435868961688</v>
      </c>
      <c r="F112" s="5">
        <f>AVERAGE(E112:E115)</f>
        <v>1.0965955244287635</v>
      </c>
    </row>
    <row r="113" spans="2:6">
      <c r="C113" s="5">
        <v>1761</v>
      </c>
      <c r="D113" s="5">
        <v>21</v>
      </c>
      <c r="E113" s="5">
        <f t="shared" si="2"/>
        <v>1.192504258943782</v>
      </c>
    </row>
    <row r="114" spans="2:6">
      <c r="C114" s="5">
        <v>1481</v>
      </c>
      <c r="D114" s="5">
        <v>14</v>
      </c>
      <c r="E114" s="5">
        <f t="shared" si="2"/>
        <v>0.94530722484807561</v>
      </c>
    </row>
    <row r="115" spans="2:6">
      <c r="C115" s="5">
        <v>1850</v>
      </c>
      <c r="D115" s="5">
        <v>19</v>
      </c>
      <c r="E115" s="5">
        <f t="shared" si="2"/>
        <v>1.027027027027027</v>
      </c>
    </row>
    <row r="117" spans="2:6">
      <c r="B117" s="5" t="s">
        <v>26</v>
      </c>
      <c r="C117" s="5">
        <v>1766</v>
      </c>
      <c r="D117" s="5">
        <v>15</v>
      </c>
      <c r="E117" s="5">
        <f t="shared" si="2"/>
        <v>0.84937712344280847</v>
      </c>
      <c r="F117" s="5">
        <f>AVERAGE(E117:E120)</f>
        <v>0.92260546706356872</v>
      </c>
    </row>
    <row r="118" spans="2:6">
      <c r="C118" s="5">
        <v>1405</v>
      </c>
      <c r="D118" s="5">
        <v>15</v>
      </c>
      <c r="E118" s="5">
        <f t="shared" si="2"/>
        <v>1.0676156583629894</v>
      </c>
    </row>
    <row r="119" spans="2:6">
      <c r="C119" s="5">
        <v>1805</v>
      </c>
      <c r="D119" s="5">
        <v>17</v>
      </c>
      <c r="E119" s="5">
        <f t="shared" si="2"/>
        <v>0.94182825484764532</v>
      </c>
    </row>
    <row r="120" spans="2:6">
      <c r="C120" s="5">
        <v>1443</v>
      </c>
      <c r="D120" s="5">
        <v>12</v>
      </c>
      <c r="E120" s="5">
        <f t="shared" si="2"/>
        <v>0.83160083160083165</v>
      </c>
    </row>
    <row r="122" spans="2:6">
      <c r="B122" s="5" t="s">
        <v>28</v>
      </c>
      <c r="C122" s="5">
        <v>1550</v>
      </c>
      <c r="D122" s="5">
        <v>14</v>
      </c>
      <c r="E122" s="5">
        <f t="shared" si="2"/>
        <v>0.90322580645161299</v>
      </c>
      <c r="F122" s="5">
        <f>AVERAGE(E122:E125)</f>
        <v>0.86887602636308703</v>
      </c>
    </row>
    <row r="123" spans="2:6">
      <c r="C123" s="5">
        <v>1077</v>
      </c>
      <c r="D123" s="5">
        <v>9</v>
      </c>
      <c r="E123" s="5">
        <f t="shared" si="2"/>
        <v>0.83565459610027859</v>
      </c>
    </row>
    <row r="124" spans="2:6">
      <c r="C124" s="5">
        <v>1709</v>
      </c>
      <c r="D124" s="5">
        <v>14</v>
      </c>
      <c r="E124" s="5">
        <f t="shared" si="2"/>
        <v>0.81919251023990647</v>
      </c>
    </row>
    <row r="125" spans="2:6">
      <c r="C125" s="5">
        <v>1417</v>
      </c>
      <c r="D125" s="5">
        <v>13</v>
      </c>
      <c r="E125" s="5">
        <f t="shared" si="2"/>
        <v>0.91743119266055051</v>
      </c>
    </row>
    <row r="127" spans="2:6">
      <c r="B127" s="5" t="s">
        <v>29</v>
      </c>
      <c r="C127" s="5">
        <v>1297</v>
      </c>
      <c r="D127" s="5">
        <v>10</v>
      </c>
      <c r="E127" s="5">
        <f t="shared" si="2"/>
        <v>0.77101002313030076</v>
      </c>
      <c r="F127" s="5">
        <f>AVERAGE(E127:E130)</f>
        <v>0.8175625960104429</v>
      </c>
    </row>
    <row r="128" spans="2:6">
      <c r="C128" s="5">
        <v>1201</v>
      </c>
      <c r="D128" s="5">
        <v>9</v>
      </c>
      <c r="E128" s="5">
        <f t="shared" si="2"/>
        <v>0.74937552039966693</v>
      </c>
    </row>
    <row r="129" spans="2:6">
      <c r="C129" s="5">
        <v>895</v>
      </c>
      <c r="D129" s="5">
        <v>7</v>
      </c>
      <c r="E129" s="5">
        <f t="shared" si="2"/>
        <v>0.78212290502793302</v>
      </c>
    </row>
    <row r="130" spans="2:6">
      <c r="C130" s="5">
        <v>1550</v>
      </c>
      <c r="D130" s="5">
        <v>15</v>
      </c>
      <c r="E130" s="5">
        <f t="shared" si="2"/>
        <v>0.967741935483871</v>
      </c>
    </row>
    <row r="131" spans="2:6">
      <c r="D131" s="5" t="s">
        <v>132</v>
      </c>
    </row>
    <row r="132" spans="2:6">
      <c r="B132" s="5" t="s">
        <v>9</v>
      </c>
      <c r="C132" s="5">
        <v>1820</v>
      </c>
      <c r="D132" s="5">
        <v>23</v>
      </c>
      <c r="E132" s="5">
        <f t="shared" ref="E132:E190" si="3">D132/C132*100</f>
        <v>1.2637362637362637</v>
      </c>
      <c r="F132" s="5">
        <f>AVERAGE(E132:E135)</f>
        <v>1.143506096277874</v>
      </c>
    </row>
    <row r="133" spans="2:6">
      <c r="C133" s="5">
        <v>1343</v>
      </c>
      <c r="D133" s="5">
        <v>14</v>
      </c>
      <c r="E133" s="5">
        <f t="shared" si="3"/>
        <v>1.0424422933730455</v>
      </c>
    </row>
    <row r="134" spans="2:6">
      <c r="C134" s="5">
        <v>1759</v>
      </c>
      <c r="D134" s="5">
        <v>21</v>
      </c>
      <c r="E134" s="5">
        <f t="shared" si="3"/>
        <v>1.1938601478112563</v>
      </c>
    </row>
    <row r="135" spans="2:6">
      <c r="C135" s="5">
        <v>1676</v>
      </c>
      <c r="D135" s="5">
        <v>18</v>
      </c>
      <c r="E135" s="5">
        <f t="shared" si="3"/>
        <v>1.0739856801909307</v>
      </c>
    </row>
    <row r="137" spans="2:6">
      <c r="B137" s="5" t="s">
        <v>10</v>
      </c>
      <c r="C137" s="5">
        <v>1434</v>
      </c>
      <c r="D137" s="5">
        <v>14</v>
      </c>
      <c r="E137" s="5">
        <f t="shared" si="3"/>
        <v>0.97629009762900976</v>
      </c>
      <c r="F137" s="5">
        <f>AVERAGE(E137:E140)</f>
        <v>1.0113249018635988</v>
      </c>
    </row>
    <row r="138" spans="2:6">
      <c r="C138" s="5">
        <v>1502</v>
      </c>
      <c r="D138" s="5">
        <v>15</v>
      </c>
      <c r="E138" s="5">
        <f t="shared" si="3"/>
        <v>0.99866844207723038</v>
      </c>
    </row>
    <row r="139" spans="2:6">
      <c r="C139" s="5">
        <v>1690</v>
      </c>
      <c r="D139" s="5">
        <v>16</v>
      </c>
      <c r="E139" s="5">
        <f t="shared" si="3"/>
        <v>0.94674556213017758</v>
      </c>
    </row>
    <row r="140" spans="2:6">
      <c r="C140" s="5">
        <v>1780</v>
      </c>
      <c r="D140" s="5">
        <v>20</v>
      </c>
      <c r="E140" s="5">
        <f t="shared" si="3"/>
        <v>1.1235955056179776</v>
      </c>
    </row>
    <row r="142" spans="2:6">
      <c r="B142" s="5" t="s">
        <v>12</v>
      </c>
      <c r="C142" s="5">
        <v>1282</v>
      </c>
      <c r="D142" s="5">
        <v>14</v>
      </c>
      <c r="E142" s="5">
        <f t="shared" si="3"/>
        <v>1.0920436817472698</v>
      </c>
      <c r="F142" s="5">
        <f>AVERAGE(E142:E145)</f>
        <v>1.025699819088554</v>
      </c>
    </row>
    <row r="143" spans="2:6">
      <c r="C143" s="5">
        <v>2211</v>
      </c>
      <c r="D143" s="5">
        <v>27</v>
      </c>
      <c r="E143" s="5">
        <f t="shared" si="3"/>
        <v>1.2211668928086838</v>
      </c>
    </row>
    <row r="144" spans="2:6">
      <c r="C144" s="5">
        <v>1341</v>
      </c>
      <c r="D144" s="5">
        <v>11</v>
      </c>
      <c r="E144" s="5">
        <f t="shared" si="3"/>
        <v>0.82028337061894108</v>
      </c>
    </row>
    <row r="145" spans="2:6">
      <c r="C145" s="5">
        <v>1238</v>
      </c>
      <c r="D145" s="5">
        <v>12</v>
      </c>
      <c r="E145" s="5">
        <f t="shared" si="3"/>
        <v>0.96930533117932149</v>
      </c>
    </row>
    <row r="147" spans="2:6">
      <c r="B147" s="5" t="s">
        <v>14</v>
      </c>
      <c r="C147" s="5">
        <v>1376</v>
      </c>
      <c r="D147" s="5">
        <v>13</v>
      </c>
      <c r="E147" s="5">
        <f t="shared" si="3"/>
        <v>0.94476744186046502</v>
      </c>
      <c r="F147" s="5">
        <f>AVERAGE(E147:E150)</f>
        <v>1.1564746299545825</v>
      </c>
    </row>
    <row r="148" spans="2:6">
      <c r="C148" s="5">
        <v>1451</v>
      </c>
      <c r="D148" s="5">
        <v>20</v>
      </c>
      <c r="E148" s="5">
        <f t="shared" si="3"/>
        <v>1.3783597518952446</v>
      </c>
    </row>
    <row r="149" spans="2:6">
      <c r="C149" s="5">
        <v>1556</v>
      </c>
      <c r="D149" s="5">
        <v>18</v>
      </c>
      <c r="E149" s="5">
        <f t="shared" si="3"/>
        <v>1.1568123393316194</v>
      </c>
    </row>
    <row r="150" spans="2:6">
      <c r="C150" s="5">
        <v>1658</v>
      </c>
      <c r="D150" s="5">
        <v>19</v>
      </c>
      <c r="E150" s="5">
        <f t="shared" si="3"/>
        <v>1.1459589867310012</v>
      </c>
    </row>
    <row r="152" spans="2:6">
      <c r="B152" s="5" t="s">
        <v>30</v>
      </c>
      <c r="C152" s="5">
        <v>1596</v>
      </c>
      <c r="D152" s="5">
        <v>15</v>
      </c>
      <c r="E152" s="5">
        <f t="shared" si="3"/>
        <v>0.93984962406015038</v>
      </c>
      <c r="F152" s="5">
        <f>AVERAGE(E152:E155)</f>
        <v>0.9630641918021684</v>
      </c>
    </row>
    <row r="153" spans="2:6">
      <c r="C153" s="5">
        <v>1788</v>
      </c>
      <c r="D153" s="5">
        <v>16</v>
      </c>
      <c r="E153" s="5">
        <f t="shared" si="3"/>
        <v>0.89485458612975388</v>
      </c>
    </row>
    <row r="154" spans="2:6">
      <c r="C154" s="5">
        <v>1701</v>
      </c>
      <c r="D154" s="5">
        <v>15</v>
      </c>
      <c r="E154" s="5">
        <f t="shared" si="3"/>
        <v>0.88183421516754845</v>
      </c>
    </row>
    <row r="155" spans="2:6">
      <c r="C155" s="5">
        <v>1761</v>
      </c>
      <c r="D155" s="5">
        <v>20</v>
      </c>
      <c r="E155" s="5">
        <f t="shared" si="3"/>
        <v>1.1357183418512209</v>
      </c>
    </row>
    <row r="157" spans="2:6">
      <c r="B157" s="5" t="s">
        <v>96</v>
      </c>
      <c r="C157" s="5">
        <v>1693</v>
      </c>
      <c r="D157" s="5">
        <v>21</v>
      </c>
      <c r="E157" s="5">
        <f t="shared" si="3"/>
        <v>1.2404016538688718</v>
      </c>
      <c r="F157" s="5">
        <f>AVERAGE(E157:E160)</f>
        <v>1.042810251808997</v>
      </c>
    </row>
    <row r="158" spans="2:6">
      <c r="C158" s="5">
        <v>1674</v>
      </c>
      <c r="D158" s="5">
        <v>17</v>
      </c>
      <c r="E158" s="5">
        <f t="shared" si="3"/>
        <v>1.015531660692951</v>
      </c>
    </row>
    <row r="159" spans="2:6">
      <c r="C159" s="5">
        <v>2196</v>
      </c>
      <c r="D159" s="5">
        <v>21</v>
      </c>
      <c r="E159" s="5">
        <f t="shared" si="3"/>
        <v>0.95628415300546454</v>
      </c>
    </row>
    <row r="160" spans="2:6">
      <c r="C160" s="5">
        <v>1147</v>
      </c>
      <c r="D160" s="5">
        <v>11</v>
      </c>
      <c r="E160" s="5">
        <f t="shared" si="3"/>
        <v>0.95902353966870102</v>
      </c>
    </row>
    <row r="162" spans="2:6">
      <c r="B162" s="5" t="s">
        <v>32</v>
      </c>
      <c r="C162" s="5">
        <v>1631</v>
      </c>
      <c r="D162" s="5">
        <v>13</v>
      </c>
      <c r="E162" s="5">
        <f t="shared" si="3"/>
        <v>0.79705702023298597</v>
      </c>
      <c r="F162" s="5">
        <f>AVERAGE(E162:E165)</f>
        <v>0.89057852542542626</v>
      </c>
    </row>
    <row r="163" spans="2:6">
      <c r="C163" s="5">
        <v>1561</v>
      </c>
      <c r="D163" s="5">
        <v>15</v>
      </c>
      <c r="E163" s="5">
        <f t="shared" si="3"/>
        <v>0.96092248558616278</v>
      </c>
    </row>
    <row r="164" spans="2:6">
      <c r="C164" s="5">
        <v>1411</v>
      </c>
      <c r="D164" s="5">
        <v>13</v>
      </c>
      <c r="E164" s="5">
        <f t="shared" si="3"/>
        <v>0.92133238837703757</v>
      </c>
    </row>
    <row r="165" spans="2:6">
      <c r="C165" s="5">
        <v>1359</v>
      </c>
      <c r="D165" s="5">
        <v>12</v>
      </c>
      <c r="E165" s="5">
        <f t="shared" si="3"/>
        <v>0.88300220750551872</v>
      </c>
    </row>
    <row r="167" spans="2:6">
      <c r="B167" s="5" t="s">
        <v>33</v>
      </c>
      <c r="C167" s="5">
        <v>1594</v>
      </c>
      <c r="D167" s="5">
        <v>15</v>
      </c>
      <c r="E167" s="5">
        <f t="shared" si="3"/>
        <v>0.94102885821831861</v>
      </c>
      <c r="F167" s="5">
        <f>AVERAGE(E167:E170)</f>
        <v>0.89077474614571117</v>
      </c>
    </row>
    <row r="168" spans="2:6">
      <c r="C168" s="5">
        <v>1391</v>
      </c>
      <c r="D168" s="5">
        <v>11</v>
      </c>
      <c r="E168" s="5">
        <f t="shared" si="3"/>
        <v>0.79079798705966931</v>
      </c>
    </row>
    <row r="169" spans="2:6">
      <c r="C169" s="5">
        <v>1566</v>
      </c>
      <c r="D169" s="5">
        <v>14</v>
      </c>
      <c r="E169" s="5">
        <f t="shared" si="3"/>
        <v>0.89399744572158357</v>
      </c>
    </row>
    <row r="170" spans="2:6">
      <c r="C170" s="5">
        <v>1387</v>
      </c>
      <c r="D170" s="5">
        <v>13</v>
      </c>
      <c r="E170" s="5">
        <f t="shared" si="3"/>
        <v>0.9372746935832732</v>
      </c>
    </row>
    <row r="172" spans="2:6">
      <c r="B172" s="5" t="s">
        <v>16</v>
      </c>
      <c r="C172" s="5">
        <v>1324</v>
      </c>
      <c r="D172" s="5">
        <v>11</v>
      </c>
      <c r="E172" s="5">
        <f t="shared" si="3"/>
        <v>0.8308157099697886</v>
      </c>
      <c r="F172" s="5">
        <f>AVERAGE(E172:E175)</f>
        <v>0.76578326648569028</v>
      </c>
    </row>
    <row r="173" spans="2:6">
      <c r="C173" s="5">
        <v>1422</v>
      </c>
      <c r="D173" s="5">
        <v>10</v>
      </c>
      <c r="E173" s="5">
        <f t="shared" si="3"/>
        <v>0.70323488045007032</v>
      </c>
    </row>
    <row r="174" spans="2:6">
      <c r="C174" s="5">
        <v>1355</v>
      </c>
      <c r="D174" s="5">
        <v>11</v>
      </c>
      <c r="E174" s="5">
        <f t="shared" si="3"/>
        <v>0.8118081180811807</v>
      </c>
    </row>
    <row r="175" spans="2:6">
      <c r="C175" s="5">
        <v>1673</v>
      </c>
      <c r="D175" s="5">
        <v>12</v>
      </c>
      <c r="E175" s="5">
        <f t="shared" si="3"/>
        <v>0.71727435744172152</v>
      </c>
    </row>
    <row r="177" spans="2:6">
      <c r="B177" s="5" t="s">
        <v>19</v>
      </c>
      <c r="C177" s="5">
        <v>1515</v>
      </c>
      <c r="D177" s="5">
        <v>13</v>
      </c>
      <c r="E177" s="5">
        <f t="shared" si="3"/>
        <v>0.85808580858085814</v>
      </c>
      <c r="F177" s="5">
        <f>AVERAGE(E177:E180)</f>
        <v>0.80911699427174266</v>
      </c>
    </row>
    <row r="178" spans="2:6">
      <c r="C178" s="5">
        <v>1067</v>
      </c>
      <c r="D178" s="5">
        <v>9</v>
      </c>
      <c r="E178" s="5">
        <f t="shared" si="3"/>
        <v>0.8434864104967198</v>
      </c>
    </row>
    <row r="179" spans="2:6">
      <c r="C179" s="5">
        <v>1422</v>
      </c>
      <c r="D179" s="5">
        <v>9</v>
      </c>
      <c r="E179" s="5">
        <f t="shared" si="3"/>
        <v>0.63291139240506333</v>
      </c>
    </row>
    <row r="180" spans="2:6">
      <c r="C180" s="5">
        <v>1663</v>
      </c>
      <c r="D180" s="5">
        <v>15</v>
      </c>
      <c r="E180" s="5">
        <f t="shared" si="3"/>
        <v>0.9019843656043296</v>
      </c>
    </row>
    <row r="182" spans="2:6">
      <c r="B182" s="5" t="s">
        <v>20</v>
      </c>
      <c r="C182" s="5">
        <v>1757</v>
      </c>
      <c r="D182" s="5">
        <v>15</v>
      </c>
      <c r="E182" s="5">
        <f t="shared" si="3"/>
        <v>0.8537279453614115</v>
      </c>
      <c r="F182" s="5">
        <f>AVERAGE(E182:E185)</f>
        <v>0.97488394409621781</v>
      </c>
    </row>
    <row r="183" spans="2:6">
      <c r="C183" s="5">
        <v>1287</v>
      </c>
      <c r="D183" s="5">
        <v>12</v>
      </c>
      <c r="E183" s="5">
        <f t="shared" si="3"/>
        <v>0.93240093240093236</v>
      </c>
    </row>
    <row r="184" spans="2:6">
      <c r="C184" s="5">
        <v>1328</v>
      </c>
      <c r="D184" s="5">
        <v>14</v>
      </c>
      <c r="E184" s="5">
        <f t="shared" si="3"/>
        <v>1.0542168674698795</v>
      </c>
    </row>
    <row r="185" spans="2:6">
      <c r="C185" s="5">
        <v>1605</v>
      </c>
      <c r="D185" s="5">
        <v>17</v>
      </c>
      <c r="E185" s="5">
        <f t="shared" si="3"/>
        <v>1.0591900311526479</v>
      </c>
    </row>
    <row r="187" spans="2:6">
      <c r="B187" s="5" t="s">
        <v>21</v>
      </c>
      <c r="C187" s="5">
        <v>1434</v>
      </c>
      <c r="D187" s="5">
        <v>16</v>
      </c>
      <c r="E187" s="5">
        <f t="shared" si="3"/>
        <v>1.1157601115760112</v>
      </c>
      <c r="F187" s="5">
        <f>AVERAGE(E187:E190)</f>
        <v>1.1954346870014341</v>
      </c>
    </row>
    <row r="188" spans="2:6">
      <c r="C188" s="5">
        <v>1570</v>
      </c>
      <c r="D188" s="5">
        <v>18</v>
      </c>
      <c r="E188" s="5">
        <f t="shared" si="3"/>
        <v>1.1464968152866242</v>
      </c>
    </row>
    <row r="189" spans="2:6">
      <c r="C189" s="5">
        <v>1590</v>
      </c>
      <c r="D189" s="5">
        <v>20</v>
      </c>
      <c r="E189" s="5">
        <f t="shared" si="3"/>
        <v>1.257861635220126</v>
      </c>
    </row>
    <row r="190" spans="2:6">
      <c r="C190" s="5">
        <v>1506</v>
      </c>
      <c r="D190" s="5">
        <v>19</v>
      </c>
      <c r="E190" s="5">
        <f t="shared" si="3"/>
        <v>1.2616201859229748</v>
      </c>
    </row>
  </sheetData>
  <mergeCells count="4">
    <mergeCell ref="H3:I3"/>
    <mergeCell ref="K3:L3"/>
    <mergeCell ref="N3:O3"/>
    <mergeCell ref="Q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466C-8507-D749-9AD5-59FE264BF7CB}">
  <dimension ref="A1:I180"/>
  <sheetViews>
    <sheetView tabSelected="1" topLeftCell="A160" workbookViewId="0">
      <selection activeCell="D3" sqref="D3:E4"/>
    </sheetView>
  </sheetViews>
  <sheetFormatPr baseColWidth="10" defaultRowHeight="16"/>
  <cols>
    <col min="1" max="1" width="10.83203125" style="5"/>
    <col min="2" max="2" width="17.83203125" style="5" customWidth="1"/>
    <col min="3" max="3" width="19.1640625" style="5" customWidth="1"/>
    <col min="4" max="4" width="20" style="5" customWidth="1"/>
    <col min="5" max="5" width="22" style="5" customWidth="1"/>
    <col min="6" max="6" width="19.1640625" style="5" customWidth="1"/>
    <col min="7" max="7" width="21.6640625" style="5" customWidth="1"/>
    <col min="8" max="8" width="17.5" style="5" customWidth="1"/>
    <col min="9" max="9" width="21.83203125" style="5" customWidth="1"/>
    <col min="10" max="16384" width="10.83203125" style="5"/>
  </cols>
  <sheetData>
    <row r="1" spans="1:9">
      <c r="A1" s="12" t="s">
        <v>133</v>
      </c>
      <c r="B1" s="10"/>
    </row>
    <row r="2" spans="1:9">
      <c r="A2" s="10"/>
      <c r="B2" s="10"/>
    </row>
    <row r="3" spans="1:9">
      <c r="D3" s="13" t="s">
        <v>187</v>
      </c>
      <c r="E3" s="10"/>
    </row>
    <row r="4" spans="1:9">
      <c r="D4" s="10"/>
      <c r="E4" s="10"/>
    </row>
    <row r="5" spans="1:9">
      <c r="B5" s="11" t="s">
        <v>134</v>
      </c>
      <c r="C5" s="11"/>
      <c r="D5" s="11" t="s">
        <v>185</v>
      </c>
      <c r="E5" s="11"/>
      <c r="F5" s="11" t="s">
        <v>183</v>
      </c>
      <c r="G5" s="11"/>
      <c r="H5" s="11" t="s">
        <v>184</v>
      </c>
      <c r="I5" s="11"/>
    </row>
    <row r="6" spans="1:9">
      <c r="B6" s="5" t="s">
        <v>136</v>
      </c>
      <c r="C6" s="5" t="s">
        <v>137</v>
      </c>
      <c r="D6" s="5" t="s">
        <v>136</v>
      </c>
      <c r="E6" s="5" t="s">
        <v>138</v>
      </c>
      <c r="F6" s="5" t="s">
        <v>139</v>
      </c>
      <c r="G6" s="5" t="s">
        <v>140</v>
      </c>
      <c r="H6" s="5" t="s">
        <v>141</v>
      </c>
      <c r="I6" s="5" t="s">
        <v>142</v>
      </c>
    </row>
    <row r="7" spans="1:9">
      <c r="B7" s="5" t="s">
        <v>143</v>
      </c>
      <c r="C7" s="5">
        <v>35428</v>
      </c>
      <c r="D7" s="5" t="s">
        <v>144</v>
      </c>
      <c r="E7" s="5">
        <v>41687</v>
      </c>
      <c r="F7" s="5" t="s">
        <v>145</v>
      </c>
      <c r="G7" s="5">
        <v>73887</v>
      </c>
      <c r="H7" s="5" t="s">
        <v>146</v>
      </c>
      <c r="I7" s="5">
        <v>35428</v>
      </c>
    </row>
    <row r="8" spans="1:9">
      <c r="C8" s="5">
        <v>43077</v>
      </c>
      <c r="E8" s="5">
        <v>47628</v>
      </c>
      <c r="G8" s="5">
        <v>76730</v>
      </c>
      <c r="I8" s="5">
        <v>52179</v>
      </c>
    </row>
    <row r="9" spans="1:9">
      <c r="C9" s="5">
        <v>35167</v>
      </c>
      <c r="E9" s="5">
        <v>51103</v>
      </c>
      <c r="G9" s="5">
        <v>40433</v>
      </c>
      <c r="I9" s="5">
        <v>67039</v>
      </c>
    </row>
    <row r="10" spans="1:9">
      <c r="C10" s="5">
        <v>37764</v>
      </c>
      <c r="E10" s="5">
        <v>45136</v>
      </c>
      <c r="G10" s="5">
        <v>84351</v>
      </c>
      <c r="I10" s="5">
        <v>52508</v>
      </c>
    </row>
    <row r="11" spans="1:9">
      <c r="C11" s="5">
        <v>39718</v>
      </c>
      <c r="E11" s="5">
        <v>43336</v>
      </c>
      <c r="G11" s="5">
        <v>79784</v>
      </c>
      <c r="I11" s="5">
        <v>46954</v>
      </c>
    </row>
    <row r="12" spans="1:9">
      <c r="C12" s="5">
        <v>30953</v>
      </c>
      <c r="E12" s="5">
        <v>42169</v>
      </c>
      <c r="F12" s="5" t="s">
        <v>147</v>
      </c>
      <c r="G12" s="5">
        <v>86407</v>
      </c>
      <c r="I12" s="5">
        <v>53385</v>
      </c>
    </row>
    <row r="13" spans="1:9">
      <c r="C13" s="5">
        <v>32534</v>
      </c>
      <c r="E13" s="5">
        <v>38814</v>
      </c>
      <c r="G13" s="5">
        <v>58376</v>
      </c>
      <c r="I13" s="5">
        <v>45094</v>
      </c>
    </row>
    <row r="14" spans="1:9">
      <c r="C14" s="5">
        <v>37427</v>
      </c>
      <c r="E14" s="5">
        <v>45497</v>
      </c>
      <c r="G14" s="5">
        <v>79409</v>
      </c>
      <c r="I14" s="5">
        <v>53567</v>
      </c>
    </row>
    <row r="15" spans="1:9">
      <c r="B15" s="5" t="s">
        <v>148</v>
      </c>
      <c r="C15" s="5">
        <v>32044</v>
      </c>
      <c r="E15" s="5">
        <v>46533</v>
      </c>
      <c r="G15" s="5">
        <v>80409</v>
      </c>
      <c r="H15" s="5" t="s">
        <v>149</v>
      </c>
      <c r="I15" s="5">
        <v>32044</v>
      </c>
    </row>
    <row r="16" spans="1:9">
      <c r="C16" s="5">
        <v>35942</v>
      </c>
      <c r="D16" s="5" t="s">
        <v>150</v>
      </c>
      <c r="E16" s="5">
        <v>38964</v>
      </c>
      <c r="G16" s="5">
        <v>91019</v>
      </c>
      <c r="I16" s="5">
        <v>82068.657894736796</v>
      </c>
    </row>
    <row r="17" spans="2:9">
      <c r="C17" s="5">
        <v>40421</v>
      </c>
      <c r="E17" s="5">
        <v>40355</v>
      </c>
      <c r="G17" s="5">
        <v>70262</v>
      </c>
      <c r="I17" s="5">
        <v>37162.763157894697</v>
      </c>
    </row>
    <row r="18" spans="2:9">
      <c r="C18" s="5">
        <v>44286</v>
      </c>
      <c r="E18" s="5">
        <v>26608</v>
      </c>
      <c r="G18" s="5">
        <v>68339</v>
      </c>
      <c r="I18" s="5">
        <v>86104.5</v>
      </c>
    </row>
    <row r="19" spans="2:9">
      <c r="C19" s="5">
        <v>46547</v>
      </c>
      <c r="E19" s="5">
        <v>33883</v>
      </c>
      <c r="G19" s="5">
        <v>73343</v>
      </c>
      <c r="I19" s="5">
        <v>83691.894736842194</v>
      </c>
    </row>
    <row r="20" spans="2:9">
      <c r="C20" s="5">
        <v>38574</v>
      </c>
      <c r="E20" s="5">
        <v>48275</v>
      </c>
      <c r="F20" s="5" t="s">
        <v>151</v>
      </c>
      <c r="G20" s="5">
        <v>82837</v>
      </c>
      <c r="I20" s="5">
        <v>19962</v>
      </c>
    </row>
    <row r="21" spans="2:9">
      <c r="C21" s="5">
        <v>39034</v>
      </c>
      <c r="E21" s="5">
        <v>29268</v>
      </c>
      <c r="G21" s="5">
        <v>86584</v>
      </c>
      <c r="I21" s="5">
        <v>37344</v>
      </c>
    </row>
    <row r="22" spans="2:9">
      <c r="C22" s="5">
        <v>35464</v>
      </c>
      <c r="E22" s="5">
        <v>38189</v>
      </c>
      <c r="G22" s="5">
        <v>68810</v>
      </c>
      <c r="I22" s="5">
        <v>59692</v>
      </c>
    </row>
    <row r="23" spans="2:9">
      <c r="B23" s="5" t="s">
        <v>152</v>
      </c>
      <c r="C23" s="5">
        <v>42404</v>
      </c>
      <c r="D23" s="5" t="s">
        <v>153</v>
      </c>
      <c r="E23" s="5">
        <v>45037</v>
      </c>
      <c r="G23" s="5">
        <v>96031</v>
      </c>
      <c r="H23" s="5" t="s">
        <v>154</v>
      </c>
      <c r="I23" s="5">
        <v>42404</v>
      </c>
    </row>
    <row r="24" spans="2:9">
      <c r="C24" s="5">
        <v>37667</v>
      </c>
      <c r="E24" s="5">
        <v>33674</v>
      </c>
      <c r="G24" s="5">
        <v>80694</v>
      </c>
      <c r="I24" s="5">
        <v>59610.184210526299</v>
      </c>
    </row>
    <row r="25" spans="2:9">
      <c r="C25" s="5">
        <v>39814</v>
      </c>
      <c r="E25" s="5">
        <v>36937</v>
      </c>
      <c r="F25" s="5" t="s">
        <v>155</v>
      </c>
      <c r="G25" s="5">
        <v>71670</v>
      </c>
      <c r="I25" s="5">
        <v>82895.5</v>
      </c>
    </row>
    <row r="26" spans="2:9">
      <c r="C26" s="5">
        <v>37230</v>
      </c>
      <c r="E26" s="5">
        <v>42982</v>
      </c>
      <c r="G26" s="5">
        <v>61327</v>
      </c>
      <c r="I26" s="5">
        <v>86316.473684210505</v>
      </c>
    </row>
    <row r="27" spans="2:9">
      <c r="C27" s="5">
        <v>38212</v>
      </c>
      <c r="E27" s="5">
        <v>42462</v>
      </c>
      <c r="G27" s="5">
        <v>67676</v>
      </c>
      <c r="I27" s="5">
        <v>97584.210526315801</v>
      </c>
    </row>
    <row r="28" spans="2:9">
      <c r="C28" s="5">
        <v>39236</v>
      </c>
      <c r="E28" s="5">
        <v>38298</v>
      </c>
      <c r="G28" s="5">
        <v>64482</v>
      </c>
      <c r="I28" s="5">
        <v>73305.736842105296</v>
      </c>
    </row>
    <row r="29" spans="2:9">
      <c r="C29" s="5">
        <v>43867</v>
      </c>
      <c r="E29" s="5">
        <v>45350</v>
      </c>
      <c r="G29" s="5">
        <v>66541</v>
      </c>
      <c r="I29" s="5">
        <v>71266.236842105296</v>
      </c>
    </row>
    <row r="30" spans="2:9">
      <c r="C30" s="5">
        <v>39947</v>
      </c>
      <c r="E30" s="5">
        <v>38886</v>
      </c>
      <c r="G30" s="5">
        <v>54564</v>
      </c>
      <c r="I30" s="5">
        <v>76607.0789473685</v>
      </c>
    </row>
    <row r="31" spans="2:9">
      <c r="B31" s="5" t="s">
        <v>156</v>
      </c>
      <c r="C31" s="5">
        <v>29225</v>
      </c>
      <c r="D31" s="5" t="s">
        <v>157</v>
      </c>
      <c r="E31" s="5">
        <v>43892</v>
      </c>
      <c r="G31" s="5">
        <v>65899</v>
      </c>
      <c r="H31" s="5" t="s">
        <v>158</v>
      </c>
      <c r="I31" s="5">
        <v>29225</v>
      </c>
    </row>
    <row r="32" spans="2:9">
      <c r="C32" s="5">
        <v>33748</v>
      </c>
      <c r="E32" s="5">
        <v>36854</v>
      </c>
      <c r="G32" s="5">
        <v>90892</v>
      </c>
      <c r="I32" s="5">
        <v>92881.315789473694</v>
      </c>
    </row>
    <row r="33" spans="2:9">
      <c r="C33" s="5">
        <v>28094</v>
      </c>
      <c r="E33" s="5">
        <v>43214</v>
      </c>
      <c r="G33" s="5">
        <v>85080</v>
      </c>
      <c r="I33" s="5">
        <v>76676.947368420995</v>
      </c>
    </row>
    <row r="34" spans="2:9">
      <c r="C34" s="5">
        <v>35720</v>
      </c>
      <c r="E34" s="5">
        <v>50041</v>
      </c>
      <c r="F34" s="5" t="s">
        <v>159</v>
      </c>
      <c r="G34" s="5">
        <v>50311</v>
      </c>
      <c r="I34" s="5">
        <v>105771.342105263</v>
      </c>
    </row>
    <row r="35" spans="2:9">
      <c r="C35" s="5">
        <v>39948</v>
      </c>
      <c r="E35" s="5">
        <v>43295</v>
      </c>
      <c r="G35" s="5">
        <v>46931</v>
      </c>
      <c r="I35" s="5">
        <v>85775.763157894704</v>
      </c>
    </row>
    <row r="36" spans="2:9">
      <c r="C36" s="5">
        <v>31780</v>
      </c>
      <c r="E36" s="5">
        <v>35228</v>
      </c>
      <c r="G36" s="5">
        <v>66691</v>
      </c>
      <c r="I36" s="5">
        <v>38676</v>
      </c>
    </row>
    <row r="37" spans="2:9">
      <c r="C37" s="5">
        <v>32049</v>
      </c>
      <c r="E37" s="5">
        <v>44506</v>
      </c>
      <c r="G37" s="5">
        <v>63448</v>
      </c>
      <c r="I37" s="5">
        <v>56963</v>
      </c>
    </row>
    <row r="38" spans="2:9">
      <c r="C38" s="5">
        <v>46925</v>
      </c>
      <c r="E38" s="5">
        <v>38007</v>
      </c>
      <c r="G38" s="5">
        <v>57133</v>
      </c>
      <c r="I38" s="5">
        <v>29089</v>
      </c>
    </row>
    <row r="39" spans="2:9">
      <c r="B39" s="5" t="s">
        <v>160</v>
      </c>
      <c r="C39" s="5">
        <v>47758</v>
      </c>
      <c r="D39" s="5" t="s">
        <v>161</v>
      </c>
      <c r="E39" s="5">
        <v>43416</v>
      </c>
      <c r="G39" s="5">
        <v>69684</v>
      </c>
      <c r="H39" s="5" t="s">
        <v>162</v>
      </c>
      <c r="I39" s="5">
        <v>47758</v>
      </c>
    </row>
    <row r="40" spans="2:9">
      <c r="C40" s="5">
        <v>34120</v>
      </c>
      <c r="E40" s="5">
        <v>40194</v>
      </c>
      <c r="G40" s="5">
        <v>50844</v>
      </c>
      <c r="I40" s="5">
        <v>65629.473684210505</v>
      </c>
    </row>
    <row r="41" spans="2:9">
      <c r="C41" s="5">
        <v>38714</v>
      </c>
      <c r="E41" s="5">
        <v>47305</v>
      </c>
      <c r="F41" s="5" t="s">
        <v>163</v>
      </c>
      <c r="G41" s="5">
        <v>42647</v>
      </c>
      <c r="I41" s="5">
        <v>72759.342105263102</v>
      </c>
    </row>
    <row r="42" spans="2:9">
      <c r="C42" s="5">
        <v>44050</v>
      </c>
      <c r="E42" s="5">
        <v>44310</v>
      </c>
      <c r="G42" s="5">
        <v>66476</v>
      </c>
      <c r="I42" s="5">
        <v>66694.315789473694</v>
      </c>
    </row>
    <row r="43" spans="2:9">
      <c r="C43" s="5">
        <v>39497</v>
      </c>
      <c r="E43" s="5">
        <v>42667</v>
      </c>
      <c r="G43" s="5">
        <v>53906</v>
      </c>
      <c r="I43" s="5">
        <v>70138.526315789495</v>
      </c>
    </row>
    <row r="44" spans="2:9">
      <c r="C44" s="5">
        <v>30373</v>
      </c>
      <c r="E44" s="5">
        <v>46589</v>
      </c>
      <c r="G44" s="5">
        <v>53306</v>
      </c>
      <c r="I44" s="5">
        <v>60951.052631578998</v>
      </c>
    </row>
    <row r="45" spans="2:9">
      <c r="C45" s="5">
        <v>32185</v>
      </c>
      <c r="E45" s="5">
        <v>46768</v>
      </c>
      <c r="G45" s="5">
        <v>46205</v>
      </c>
      <c r="I45" s="5">
        <v>72901.710526315801</v>
      </c>
    </row>
    <row r="46" spans="2:9">
      <c r="C46" s="5">
        <v>28617</v>
      </c>
      <c r="E46" s="5">
        <v>37785</v>
      </c>
      <c r="G46" s="5">
        <v>53695</v>
      </c>
      <c r="I46" s="5">
        <v>99618.631578947301</v>
      </c>
    </row>
    <row r="47" spans="2:9">
      <c r="C47" s="5">
        <v>28281</v>
      </c>
      <c r="D47" s="5" t="s">
        <v>164</v>
      </c>
      <c r="E47" s="5">
        <v>46487</v>
      </c>
      <c r="G47" s="5">
        <v>59751</v>
      </c>
      <c r="I47" s="5">
        <v>141879</v>
      </c>
    </row>
    <row r="48" spans="2:9">
      <c r="B48" s="5" t="s">
        <v>165</v>
      </c>
      <c r="C48" s="5">
        <v>43103</v>
      </c>
      <c r="E48" s="5">
        <v>38680</v>
      </c>
      <c r="G48" s="5">
        <v>41790</v>
      </c>
      <c r="H48" s="5" t="s">
        <v>166</v>
      </c>
      <c r="I48" s="5">
        <v>43103</v>
      </c>
    </row>
    <row r="49" spans="2:9">
      <c r="C49" s="5">
        <v>48238</v>
      </c>
      <c r="E49" s="5">
        <v>47830</v>
      </c>
      <c r="F49" s="5" t="s">
        <v>167</v>
      </c>
      <c r="G49" s="5">
        <v>85645</v>
      </c>
      <c r="I49" s="5">
        <v>44529.684210526299</v>
      </c>
    </row>
    <row r="50" spans="2:9">
      <c r="C50" s="5">
        <v>49972</v>
      </c>
      <c r="E50" s="5">
        <v>46838</v>
      </c>
      <c r="G50" s="5">
        <v>76148</v>
      </c>
      <c r="I50" s="5">
        <v>67943.578947368398</v>
      </c>
    </row>
    <row r="51" spans="2:9">
      <c r="C51" s="5">
        <v>49934</v>
      </c>
      <c r="E51" s="5">
        <v>42171</v>
      </c>
      <c r="G51" s="5">
        <v>59267</v>
      </c>
      <c r="I51" s="5">
        <v>64137.263157894697</v>
      </c>
    </row>
    <row r="52" spans="2:9">
      <c r="C52" s="5">
        <v>35406</v>
      </c>
      <c r="E52" s="5">
        <v>45899</v>
      </c>
      <c r="G52" s="5">
        <v>54918</v>
      </c>
      <c r="I52" s="5">
        <v>61022.289473684199</v>
      </c>
    </row>
    <row r="53" spans="2:9">
      <c r="C53" s="5">
        <v>42618</v>
      </c>
      <c r="E53" s="5">
        <v>48185</v>
      </c>
      <c r="G53" s="5">
        <v>68904</v>
      </c>
      <c r="I53" s="5">
        <v>73310.131578947301</v>
      </c>
    </row>
    <row r="54" spans="2:9">
      <c r="C54" s="5">
        <v>40829</v>
      </c>
      <c r="E54" s="5">
        <v>41823</v>
      </c>
      <c r="G54" s="5">
        <v>61432</v>
      </c>
      <c r="I54" s="5">
        <v>53640.4210526315</v>
      </c>
    </row>
    <row r="55" spans="2:9">
      <c r="C55" s="5">
        <v>42486</v>
      </c>
      <c r="D55" s="5" t="s">
        <v>168</v>
      </c>
      <c r="E55" s="5">
        <v>41602</v>
      </c>
      <c r="G55" s="5">
        <v>68902</v>
      </c>
      <c r="I55" s="5">
        <v>41160</v>
      </c>
    </row>
    <row r="56" spans="2:9">
      <c r="B56" s="5" t="s">
        <v>169</v>
      </c>
      <c r="C56" s="5">
        <v>37129</v>
      </c>
      <c r="E56" s="5">
        <v>38042</v>
      </c>
      <c r="G56" s="5">
        <v>77502</v>
      </c>
      <c r="H56" s="5" t="s">
        <v>170</v>
      </c>
      <c r="I56" s="5">
        <v>31860</v>
      </c>
    </row>
    <row r="57" spans="2:9">
      <c r="C57" s="5">
        <v>37907</v>
      </c>
      <c r="E57" s="5">
        <v>49247</v>
      </c>
      <c r="I57" s="5">
        <v>35730.868421052597</v>
      </c>
    </row>
    <row r="58" spans="2:9">
      <c r="C58" s="5">
        <v>29071</v>
      </c>
      <c r="E58" s="5">
        <v>33330</v>
      </c>
      <c r="I58" s="5">
        <v>26383.131578947301</v>
      </c>
    </row>
    <row r="59" spans="2:9">
      <c r="C59" s="5">
        <v>36785</v>
      </c>
      <c r="E59" s="5">
        <v>47543</v>
      </c>
      <c r="I59" s="5">
        <v>49992.526315789502</v>
      </c>
    </row>
    <row r="60" spans="2:9">
      <c r="C60" s="5">
        <v>36006</v>
      </c>
      <c r="E60" s="5">
        <v>42751</v>
      </c>
      <c r="I60" s="5">
        <v>31595.2368421053</v>
      </c>
    </row>
    <row r="61" spans="2:9">
      <c r="C61" s="5">
        <v>36057</v>
      </c>
      <c r="D61" s="5" t="s">
        <v>171</v>
      </c>
      <c r="E61" s="5">
        <v>36296</v>
      </c>
      <c r="I61" s="5">
        <v>46420</v>
      </c>
    </row>
    <row r="62" spans="2:9">
      <c r="C62" s="5">
        <v>34294</v>
      </c>
      <c r="E62" s="5">
        <v>35321</v>
      </c>
      <c r="I62" s="5">
        <v>35331.684210526299</v>
      </c>
    </row>
    <row r="63" spans="2:9">
      <c r="B63" s="5" t="s">
        <v>172</v>
      </c>
      <c r="C63" s="5">
        <v>37026</v>
      </c>
      <c r="E63" s="5">
        <v>34716</v>
      </c>
      <c r="H63" s="5" t="s">
        <v>173</v>
      </c>
      <c r="I63" s="5">
        <v>33405</v>
      </c>
    </row>
    <row r="64" spans="2:9">
      <c r="C64" s="5">
        <v>50539</v>
      </c>
      <c r="E64" s="5">
        <v>36804</v>
      </c>
      <c r="I64" s="5">
        <v>47897.052631578998</v>
      </c>
    </row>
    <row r="65" spans="2:9">
      <c r="C65" s="5">
        <v>45989</v>
      </c>
      <c r="E65" s="5">
        <v>33704</v>
      </c>
      <c r="I65" s="5">
        <v>28185.210526315801</v>
      </c>
    </row>
    <row r="66" spans="2:9">
      <c r="C66" s="5">
        <v>45066</v>
      </c>
      <c r="D66" s="5" t="s">
        <v>174</v>
      </c>
      <c r="E66" s="5">
        <v>44490</v>
      </c>
      <c r="I66" s="5">
        <v>27557.789473684199</v>
      </c>
    </row>
    <row r="67" spans="2:9">
      <c r="C67" s="5">
        <v>37389</v>
      </c>
      <c r="E67" s="5">
        <v>42616</v>
      </c>
      <c r="I67" s="5">
        <v>32322.921052631598</v>
      </c>
    </row>
    <row r="68" spans="2:9">
      <c r="C68" s="5">
        <v>32544</v>
      </c>
      <c r="E68" s="5">
        <v>43147</v>
      </c>
      <c r="I68" s="5">
        <v>38013.921052631602</v>
      </c>
    </row>
    <row r="69" spans="2:9">
      <c r="C69" s="5">
        <v>38054</v>
      </c>
      <c r="E69" s="5">
        <v>33138</v>
      </c>
      <c r="I69" s="5">
        <v>34525.868421052597</v>
      </c>
    </row>
    <row r="70" spans="2:9">
      <c r="C70" s="5">
        <v>43978</v>
      </c>
      <c r="E70" s="5">
        <v>42102</v>
      </c>
      <c r="I70" s="5">
        <v>46829.368421052597</v>
      </c>
    </row>
    <row r="71" spans="2:9">
      <c r="B71" s="5" t="s">
        <v>175</v>
      </c>
      <c r="C71" s="5">
        <v>31860</v>
      </c>
      <c r="E71" s="5">
        <v>52892</v>
      </c>
      <c r="H71" s="6"/>
    </row>
    <row r="72" spans="2:9">
      <c r="C72" s="5">
        <v>34563</v>
      </c>
      <c r="E72" s="5">
        <v>27704</v>
      </c>
      <c r="H72" s="6"/>
    </row>
    <row r="73" spans="2:9">
      <c r="C73" s="5">
        <v>39242</v>
      </c>
      <c r="E73" s="5">
        <v>43795</v>
      </c>
      <c r="H73" s="6"/>
    </row>
    <row r="74" spans="2:9">
      <c r="C74" s="5">
        <v>40054</v>
      </c>
      <c r="D74" s="5" t="s">
        <v>176</v>
      </c>
      <c r="E74" s="5">
        <v>37833</v>
      </c>
      <c r="H74" s="6"/>
    </row>
    <row r="75" spans="2:9">
      <c r="C75" s="5">
        <v>37883</v>
      </c>
      <c r="E75" s="5">
        <v>40511</v>
      </c>
      <c r="H75" s="7"/>
    </row>
    <row r="76" spans="2:9">
      <c r="C76" s="5">
        <v>38404</v>
      </c>
      <c r="E76" s="5">
        <v>42967</v>
      </c>
      <c r="H76" s="7"/>
    </row>
    <row r="77" spans="2:9">
      <c r="C77" s="5">
        <v>37780</v>
      </c>
      <c r="E77" s="5">
        <v>55671</v>
      </c>
      <c r="H77" s="7"/>
    </row>
    <row r="78" spans="2:9">
      <c r="B78" s="5" t="s">
        <v>177</v>
      </c>
      <c r="C78" s="5">
        <v>33405</v>
      </c>
      <c r="E78" s="5">
        <v>44525</v>
      </c>
      <c r="H78" s="7"/>
    </row>
    <row r="79" spans="2:9">
      <c r="C79" s="5">
        <v>30933</v>
      </c>
      <c r="E79" s="5">
        <v>38575</v>
      </c>
      <c r="H79" s="7"/>
    </row>
    <row r="80" spans="2:9">
      <c r="C80" s="5">
        <v>35869</v>
      </c>
      <c r="E80" s="5">
        <v>34022</v>
      </c>
      <c r="H80" s="7"/>
    </row>
    <row r="81" spans="1:9">
      <c r="C81" s="5">
        <v>35045</v>
      </c>
      <c r="E81" s="5">
        <v>44823</v>
      </c>
      <c r="H81" s="7"/>
    </row>
    <row r="82" spans="1:9">
      <c r="C82" s="5">
        <v>33046</v>
      </c>
      <c r="H82" s="7"/>
    </row>
    <row r="83" spans="1:9">
      <c r="C83" s="5">
        <v>28888</v>
      </c>
      <c r="H83" s="7"/>
    </row>
    <row r="84" spans="1:9">
      <c r="C84" s="5">
        <v>27871</v>
      </c>
      <c r="H84" s="7"/>
    </row>
    <row r="85" spans="1:9">
      <c r="C85" s="5">
        <v>46053</v>
      </c>
      <c r="F85" s="7"/>
    </row>
    <row r="87" spans="1:9">
      <c r="A87" s="12" t="s">
        <v>178</v>
      </c>
      <c r="B87" s="10"/>
    </row>
    <row r="88" spans="1:9">
      <c r="A88" s="10"/>
      <c r="B88" s="10"/>
    </row>
    <row r="89" spans="1:9">
      <c r="D89" s="13" t="s">
        <v>179</v>
      </c>
      <c r="E89" s="10"/>
    </row>
    <row r="90" spans="1:9">
      <c r="D90" s="10"/>
      <c r="E90" s="10"/>
    </row>
    <row r="91" spans="1:9">
      <c r="B91" s="11" t="s">
        <v>134</v>
      </c>
      <c r="C91" s="11"/>
      <c r="D91" s="11" t="s">
        <v>135</v>
      </c>
      <c r="E91" s="11"/>
      <c r="F91" s="11" t="s">
        <v>183</v>
      </c>
      <c r="G91" s="11"/>
      <c r="H91" s="11" t="s">
        <v>184</v>
      </c>
      <c r="I91" s="11"/>
    </row>
    <row r="92" spans="1:9">
      <c r="B92" s="5" t="s">
        <v>136</v>
      </c>
      <c r="C92" s="5" t="s">
        <v>137</v>
      </c>
      <c r="D92" s="5" t="s">
        <v>136</v>
      </c>
      <c r="E92" s="5" t="s">
        <v>138</v>
      </c>
      <c r="F92" s="5" t="s">
        <v>139</v>
      </c>
      <c r="G92" s="5" t="s">
        <v>140</v>
      </c>
      <c r="H92" s="5" t="s">
        <v>141</v>
      </c>
      <c r="I92" s="5" t="s">
        <v>180</v>
      </c>
    </row>
    <row r="93" spans="1:9">
      <c r="B93" s="5" t="s">
        <v>143</v>
      </c>
      <c r="C93" s="5">
        <v>413</v>
      </c>
      <c r="D93" s="5" t="s">
        <v>144</v>
      </c>
      <c r="E93" s="5">
        <v>1595</v>
      </c>
      <c r="F93" s="5" t="s">
        <v>145</v>
      </c>
      <c r="G93" s="5">
        <v>9351</v>
      </c>
      <c r="H93" s="5" t="s">
        <v>146</v>
      </c>
      <c r="I93" s="5">
        <v>7583</v>
      </c>
    </row>
    <row r="94" spans="1:9">
      <c r="C94" s="5">
        <v>720</v>
      </c>
      <c r="E94" s="5">
        <v>1223</v>
      </c>
      <c r="G94" s="5">
        <v>9798</v>
      </c>
      <c r="I94" s="5">
        <v>8111</v>
      </c>
    </row>
    <row r="95" spans="1:9">
      <c r="C95" s="5">
        <v>1155</v>
      </c>
      <c r="E95" s="5">
        <v>2385</v>
      </c>
      <c r="G95" s="5">
        <v>9441</v>
      </c>
      <c r="I95" s="5">
        <v>11426</v>
      </c>
    </row>
    <row r="96" spans="1:9">
      <c r="C96" s="5">
        <v>1169</v>
      </c>
      <c r="E96" s="5">
        <v>3126</v>
      </c>
      <c r="G96" s="5">
        <v>14407</v>
      </c>
      <c r="I96" s="5">
        <v>9059</v>
      </c>
    </row>
    <row r="97" spans="2:9">
      <c r="C97" s="5">
        <v>774</v>
      </c>
      <c r="E97" s="5">
        <v>1703</v>
      </c>
      <c r="G97" s="5">
        <v>11313</v>
      </c>
      <c r="I97" s="5">
        <v>6686</v>
      </c>
    </row>
    <row r="98" spans="2:9">
      <c r="C98" s="5">
        <v>560</v>
      </c>
      <c r="E98" s="5">
        <v>978</v>
      </c>
      <c r="F98" s="5" t="s">
        <v>147</v>
      </c>
      <c r="G98" s="5">
        <v>18499</v>
      </c>
      <c r="I98" s="5">
        <v>8737</v>
      </c>
    </row>
    <row r="99" spans="2:9">
      <c r="C99" s="5">
        <v>642</v>
      </c>
      <c r="E99" s="5">
        <v>1248</v>
      </c>
      <c r="G99" s="5">
        <v>11660</v>
      </c>
      <c r="I99" s="5">
        <v>9372</v>
      </c>
    </row>
    <row r="100" spans="2:9">
      <c r="C100" s="5">
        <v>573</v>
      </c>
      <c r="E100" s="5">
        <v>2967</v>
      </c>
      <c r="G100" s="5">
        <v>11306</v>
      </c>
      <c r="I100" s="5">
        <v>6756</v>
      </c>
    </row>
    <row r="101" spans="2:9">
      <c r="B101" s="5" t="s">
        <v>148</v>
      </c>
      <c r="C101" s="5">
        <v>1028</v>
      </c>
      <c r="E101" s="5">
        <v>684</v>
      </c>
      <c r="G101" s="5">
        <v>6072</v>
      </c>
      <c r="I101" s="5">
        <v>8856</v>
      </c>
    </row>
    <row r="102" spans="2:9">
      <c r="C102" s="5">
        <v>588</v>
      </c>
      <c r="D102" s="5" t="s">
        <v>150</v>
      </c>
      <c r="E102" s="5">
        <v>3761</v>
      </c>
      <c r="G102" s="5">
        <v>22396</v>
      </c>
      <c r="H102" s="5" t="s">
        <v>149</v>
      </c>
      <c r="I102" s="5">
        <v>7535</v>
      </c>
    </row>
    <row r="103" spans="2:9">
      <c r="C103" s="5">
        <v>602</v>
      </c>
      <c r="E103" s="5">
        <v>3187</v>
      </c>
      <c r="G103" s="5">
        <v>11939</v>
      </c>
      <c r="I103" s="5">
        <v>7046</v>
      </c>
    </row>
    <row r="104" spans="2:9">
      <c r="C104" s="5">
        <v>755</v>
      </c>
      <c r="E104" s="5">
        <v>1708</v>
      </c>
      <c r="G104" s="5">
        <v>10991</v>
      </c>
      <c r="I104" s="5">
        <v>10381</v>
      </c>
    </row>
    <row r="105" spans="2:9">
      <c r="C105" s="5">
        <v>827</v>
      </c>
      <c r="E105" s="5">
        <v>1173</v>
      </c>
      <c r="G105" s="5">
        <v>11462</v>
      </c>
      <c r="I105" s="5">
        <v>13918</v>
      </c>
    </row>
    <row r="106" spans="2:9">
      <c r="C106" s="5">
        <v>532</v>
      </c>
      <c r="E106" s="5">
        <v>4462</v>
      </c>
      <c r="F106" s="5" t="s">
        <v>151</v>
      </c>
      <c r="G106" s="5">
        <v>26303</v>
      </c>
      <c r="I106" s="5">
        <v>13931</v>
      </c>
    </row>
    <row r="107" spans="2:9">
      <c r="C107" s="5">
        <v>1616</v>
      </c>
      <c r="E107" s="5">
        <v>4713</v>
      </c>
      <c r="G107" s="5">
        <v>18832</v>
      </c>
      <c r="I107" s="5">
        <v>10738</v>
      </c>
    </row>
    <row r="108" spans="2:9">
      <c r="C108" s="5">
        <v>1100</v>
      </c>
      <c r="E108" s="5">
        <v>2591</v>
      </c>
      <c r="G108" s="5">
        <v>5523</v>
      </c>
      <c r="I108" s="5">
        <v>13419</v>
      </c>
    </row>
    <row r="109" spans="2:9">
      <c r="B109" s="5" t="s">
        <v>152</v>
      </c>
      <c r="C109" s="5">
        <v>3276</v>
      </c>
      <c r="E109" s="5">
        <v>1792</v>
      </c>
      <c r="G109" s="5">
        <v>15509</v>
      </c>
      <c r="I109" s="5">
        <v>11428</v>
      </c>
    </row>
    <row r="110" spans="2:9">
      <c r="C110" s="5">
        <v>1109</v>
      </c>
      <c r="D110" s="5" t="s">
        <v>153</v>
      </c>
      <c r="E110" s="5">
        <v>304</v>
      </c>
      <c r="G110" s="5">
        <v>11588</v>
      </c>
      <c r="I110" s="5">
        <v>5341</v>
      </c>
    </row>
    <row r="111" spans="2:9">
      <c r="C111" s="5">
        <v>1192</v>
      </c>
      <c r="E111" s="5">
        <v>242</v>
      </c>
      <c r="F111" s="5" t="s">
        <v>155</v>
      </c>
      <c r="G111" s="5">
        <v>13311</v>
      </c>
      <c r="I111" s="5">
        <v>8416</v>
      </c>
    </row>
    <row r="112" spans="2:9">
      <c r="C112" s="5">
        <v>341</v>
      </c>
      <c r="E112" s="5">
        <v>763</v>
      </c>
      <c r="G112" s="5">
        <v>7410</v>
      </c>
      <c r="H112" s="5" t="s">
        <v>154</v>
      </c>
      <c r="I112" s="5">
        <v>5701</v>
      </c>
    </row>
    <row r="113" spans="2:9">
      <c r="C113" s="5">
        <v>249</v>
      </c>
      <c r="E113" s="5">
        <v>637</v>
      </c>
      <c r="G113" s="5">
        <v>7262</v>
      </c>
      <c r="I113" s="5">
        <v>8078</v>
      </c>
    </row>
    <row r="114" spans="2:9">
      <c r="C114" s="5">
        <v>1074</v>
      </c>
      <c r="E114" s="5">
        <v>703</v>
      </c>
      <c r="G114" s="5">
        <v>7348</v>
      </c>
      <c r="I114" s="5">
        <v>8673</v>
      </c>
    </row>
    <row r="115" spans="2:9">
      <c r="C115" s="5">
        <v>900</v>
      </c>
      <c r="E115" s="5">
        <v>335</v>
      </c>
      <c r="G115" s="5">
        <v>9987</v>
      </c>
      <c r="I115" s="5">
        <v>9903</v>
      </c>
    </row>
    <row r="116" spans="2:9">
      <c r="C116" s="5">
        <v>1446</v>
      </c>
      <c r="E116" s="5">
        <v>508</v>
      </c>
      <c r="G116" s="5">
        <v>11198</v>
      </c>
      <c r="I116" s="5">
        <v>4674</v>
      </c>
    </row>
    <row r="117" spans="2:9">
      <c r="B117" s="5" t="s">
        <v>156</v>
      </c>
      <c r="C117" s="5">
        <v>1082</v>
      </c>
      <c r="E117" s="5">
        <v>1151</v>
      </c>
      <c r="G117" s="5">
        <v>14368</v>
      </c>
      <c r="I117" s="5">
        <v>6627</v>
      </c>
    </row>
    <row r="118" spans="2:9">
      <c r="C118" s="5">
        <v>675</v>
      </c>
      <c r="D118" s="5" t="s">
        <v>157</v>
      </c>
      <c r="E118" s="5">
        <v>565</v>
      </c>
      <c r="G118" s="5">
        <v>19231</v>
      </c>
      <c r="I118" s="5">
        <v>6337</v>
      </c>
    </row>
    <row r="119" spans="2:9">
      <c r="C119" s="5">
        <v>934</v>
      </c>
      <c r="E119" s="5">
        <v>2188</v>
      </c>
      <c r="G119" s="5">
        <v>18139</v>
      </c>
      <c r="H119" s="5" t="s">
        <v>158</v>
      </c>
      <c r="I119" s="5">
        <v>2844</v>
      </c>
    </row>
    <row r="120" spans="2:9">
      <c r="C120" s="5">
        <v>582</v>
      </c>
      <c r="E120" s="5">
        <v>358</v>
      </c>
      <c r="F120" s="5" t="s">
        <v>159</v>
      </c>
      <c r="G120" s="5">
        <v>7861</v>
      </c>
      <c r="I120" s="5">
        <v>3637</v>
      </c>
    </row>
    <row r="121" spans="2:9">
      <c r="C121" s="5">
        <v>1032</v>
      </c>
      <c r="E121" s="5">
        <v>674</v>
      </c>
      <c r="G121" s="5">
        <v>10083</v>
      </c>
      <c r="I121" s="5">
        <v>6105</v>
      </c>
    </row>
    <row r="122" spans="2:9">
      <c r="C122" s="5">
        <v>1198</v>
      </c>
      <c r="E122" s="5">
        <v>887</v>
      </c>
      <c r="G122" s="5">
        <v>11588</v>
      </c>
      <c r="I122" s="5">
        <v>8104</v>
      </c>
    </row>
    <row r="123" spans="2:9">
      <c r="C123" s="5">
        <v>349</v>
      </c>
      <c r="E123" s="5">
        <v>1722</v>
      </c>
      <c r="G123" s="5">
        <v>11391</v>
      </c>
      <c r="I123" s="5">
        <v>5224</v>
      </c>
    </row>
    <row r="124" spans="2:9">
      <c r="C124" s="5">
        <v>2084</v>
      </c>
      <c r="E124" s="5">
        <v>916</v>
      </c>
      <c r="G124" s="5">
        <v>6837</v>
      </c>
      <c r="I124" s="5">
        <v>2064</v>
      </c>
    </row>
    <row r="125" spans="2:9">
      <c r="B125" s="5" t="s">
        <v>160</v>
      </c>
      <c r="C125" s="5">
        <v>287</v>
      </c>
      <c r="E125" s="5">
        <v>948</v>
      </c>
      <c r="G125" s="5">
        <v>14300</v>
      </c>
      <c r="I125" s="5">
        <v>1215</v>
      </c>
    </row>
    <row r="126" spans="2:9">
      <c r="C126" s="5">
        <v>736</v>
      </c>
      <c r="D126" s="5" t="s">
        <v>161</v>
      </c>
      <c r="E126" s="5">
        <v>1963</v>
      </c>
      <c r="G126" s="5">
        <v>11527</v>
      </c>
      <c r="I126" s="5">
        <v>2053</v>
      </c>
    </row>
    <row r="127" spans="2:9">
      <c r="C127" s="5">
        <v>991</v>
      </c>
      <c r="E127" s="5">
        <v>1525</v>
      </c>
      <c r="F127" s="5" t="s">
        <v>163</v>
      </c>
      <c r="G127" s="5">
        <v>9292</v>
      </c>
      <c r="H127" s="5" t="s">
        <v>162</v>
      </c>
      <c r="I127" s="5">
        <v>9516</v>
      </c>
    </row>
    <row r="128" spans="2:9">
      <c r="C128" s="5">
        <v>340</v>
      </c>
      <c r="E128" s="5">
        <v>2326</v>
      </c>
      <c r="G128" s="5">
        <v>13661</v>
      </c>
      <c r="I128" s="5">
        <v>7190</v>
      </c>
    </row>
    <row r="129" spans="2:9">
      <c r="C129" s="5">
        <v>873</v>
      </c>
      <c r="E129" s="5">
        <v>3052</v>
      </c>
      <c r="G129" s="5">
        <v>14678</v>
      </c>
      <c r="I129" s="5">
        <v>10059</v>
      </c>
    </row>
    <row r="130" spans="2:9">
      <c r="C130" s="5">
        <v>691</v>
      </c>
      <c r="E130" s="5">
        <v>1438</v>
      </c>
      <c r="G130" s="5">
        <v>15367</v>
      </c>
      <c r="I130" s="5">
        <v>9791</v>
      </c>
    </row>
    <row r="131" spans="2:9">
      <c r="C131" s="5">
        <v>715</v>
      </c>
      <c r="E131" s="5">
        <v>2261</v>
      </c>
      <c r="G131" s="5">
        <v>15147</v>
      </c>
      <c r="I131" s="5">
        <v>13935</v>
      </c>
    </row>
    <row r="132" spans="2:9">
      <c r="C132" s="5">
        <v>289</v>
      </c>
      <c r="E132" s="5">
        <v>3210</v>
      </c>
      <c r="G132" s="5">
        <v>11977</v>
      </c>
      <c r="I132" s="5">
        <v>7568</v>
      </c>
    </row>
    <row r="133" spans="2:9">
      <c r="C133" s="5">
        <v>397</v>
      </c>
      <c r="E133" s="5">
        <v>4249</v>
      </c>
      <c r="G133" s="5">
        <v>12624</v>
      </c>
      <c r="I133" s="5">
        <v>7873</v>
      </c>
    </row>
    <row r="134" spans="2:9">
      <c r="B134" s="5" t="s">
        <v>165</v>
      </c>
      <c r="C134" s="5">
        <v>945</v>
      </c>
      <c r="D134" s="5" t="s">
        <v>164</v>
      </c>
      <c r="E134" s="5">
        <v>1565</v>
      </c>
      <c r="G134" s="5">
        <v>8678</v>
      </c>
      <c r="I134" s="5">
        <v>6339</v>
      </c>
    </row>
    <row r="135" spans="2:9">
      <c r="C135" s="5">
        <v>483</v>
      </c>
      <c r="E135" s="5">
        <v>2858</v>
      </c>
      <c r="F135" s="5" t="s">
        <v>167</v>
      </c>
      <c r="G135" s="5">
        <v>18787</v>
      </c>
      <c r="I135" s="5">
        <v>8147</v>
      </c>
    </row>
    <row r="136" spans="2:9">
      <c r="C136" s="5">
        <v>260</v>
      </c>
      <c r="E136" s="5">
        <v>2057</v>
      </c>
      <c r="G136" s="5">
        <v>17186</v>
      </c>
      <c r="I136" s="5">
        <v>4340</v>
      </c>
    </row>
    <row r="137" spans="2:9">
      <c r="C137" s="5">
        <v>1203</v>
      </c>
      <c r="E137" s="5">
        <v>2370</v>
      </c>
      <c r="G137" s="5">
        <v>13364</v>
      </c>
      <c r="I137" s="5">
        <v>8519</v>
      </c>
    </row>
    <row r="138" spans="2:9">
      <c r="C138" s="5">
        <v>1009</v>
      </c>
      <c r="E138" s="5">
        <v>1469</v>
      </c>
      <c r="G138" s="5">
        <v>11760</v>
      </c>
      <c r="H138" s="5" t="s">
        <v>166</v>
      </c>
      <c r="I138" s="5">
        <v>8512</v>
      </c>
    </row>
    <row r="139" spans="2:9">
      <c r="C139" s="5">
        <v>485</v>
      </c>
      <c r="E139" s="5">
        <v>3170</v>
      </c>
      <c r="G139" s="5">
        <v>12560</v>
      </c>
      <c r="I139" s="5">
        <v>16140</v>
      </c>
    </row>
    <row r="140" spans="2:9">
      <c r="C140" s="5">
        <v>359</v>
      </c>
      <c r="E140" s="5">
        <v>2587</v>
      </c>
      <c r="G140" s="5">
        <v>14102</v>
      </c>
      <c r="I140" s="5">
        <v>6241</v>
      </c>
    </row>
    <row r="141" spans="2:9">
      <c r="C141" s="5">
        <v>309</v>
      </c>
      <c r="E141" s="5">
        <v>3141</v>
      </c>
      <c r="G141" s="5">
        <v>13514</v>
      </c>
      <c r="I141" s="5">
        <v>7216</v>
      </c>
    </row>
    <row r="142" spans="2:9">
      <c r="B142" s="5" t="s">
        <v>169</v>
      </c>
      <c r="C142" s="5">
        <v>648</v>
      </c>
      <c r="D142" s="6" t="s">
        <v>168</v>
      </c>
      <c r="E142" s="5">
        <v>5786</v>
      </c>
      <c r="G142" s="5">
        <v>16950</v>
      </c>
      <c r="I142" s="5">
        <v>6384</v>
      </c>
    </row>
    <row r="143" spans="2:9">
      <c r="C143" s="5">
        <v>303</v>
      </c>
      <c r="E143" s="5">
        <v>3305</v>
      </c>
      <c r="I143" s="5">
        <v>12453</v>
      </c>
    </row>
    <row r="144" spans="2:9">
      <c r="C144" s="5">
        <v>453</v>
      </c>
      <c r="E144" s="5">
        <v>1624</v>
      </c>
      <c r="I144" s="5">
        <v>6594</v>
      </c>
    </row>
    <row r="145" spans="2:9">
      <c r="C145" s="5">
        <v>427</v>
      </c>
      <c r="E145" s="5">
        <v>2035</v>
      </c>
      <c r="I145" s="5">
        <v>6093</v>
      </c>
    </row>
    <row r="146" spans="2:9">
      <c r="C146" s="5">
        <v>274</v>
      </c>
      <c r="E146" s="5">
        <v>2535</v>
      </c>
      <c r="H146" s="5" t="s">
        <v>170</v>
      </c>
      <c r="I146" s="5">
        <v>12772</v>
      </c>
    </row>
    <row r="147" spans="2:9">
      <c r="C147" s="5">
        <v>649</v>
      </c>
      <c r="E147" s="5">
        <v>4238</v>
      </c>
      <c r="I147" s="5">
        <v>12030</v>
      </c>
    </row>
    <row r="148" spans="2:9">
      <c r="C148" s="5">
        <v>238</v>
      </c>
      <c r="D148" s="6" t="s">
        <v>171</v>
      </c>
      <c r="E148" s="5">
        <v>1036</v>
      </c>
      <c r="I148" s="5">
        <v>5786</v>
      </c>
    </row>
    <row r="149" spans="2:9">
      <c r="B149" s="5" t="s">
        <v>172</v>
      </c>
      <c r="C149" s="5">
        <v>601</v>
      </c>
      <c r="E149" s="5">
        <v>2578</v>
      </c>
      <c r="I149" s="5">
        <v>9897</v>
      </c>
    </row>
    <row r="150" spans="2:9">
      <c r="C150" s="5">
        <v>473</v>
      </c>
      <c r="E150" s="5">
        <v>3490</v>
      </c>
      <c r="I150" s="5">
        <v>14182</v>
      </c>
    </row>
    <row r="151" spans="2:9">
      <c r="C151" s="5">
        <v>814</v>
      </c>
      <c r="E151" s="5">
        <v>2791</v>
      </c>
      <c r="I151" s="5">
        <v>10370</v>
      </c>
    </row>
    <row r="152" spans="2:9">
      <c r="C152" s="5">
        <v>693</v>
      </c>
      <c r="D152" s="6" t="s">
        <v>174</v>
      </c>
      <c r="E152" s="5">
        <v>1734</v>
      </c>
      <c r="I152" s="5">
        <v>11560</v>
      </c>
    </row>
    <row r="153" spans="2:9">
      <c r="C153" s="5">
        <v>755</v>
      </c>
      <c r="E153" s="5">
        <v>3474</v>
      </c>
      <c r="I153" s="5">
        <v>14906</v>
      </c>
    </row>
    <row r="154" spans="2:9">
      <c r="C154" s="5">
        <v>663</v>
      </c>
      <c r="E154" s="5">
        <v>4588</v>
      </c>
      <c r="H154" s="5" t="s">
        <v>173</v>
      </c>
      <c r="I154" s="5">
        <v>16930</v>
      </c>
    </row>
    <row r="155" spans="2:9">
      <c r="C155" s="5">
        <v>936</v>
      </c>
      <c r="E155" s="5">
        <v>1498</v>
      </c>
      <c r="I155" s="5">
        <v>8315</v>
      </c>
    </row>
    <row r="156" spans="2:9">
      <c r="C156" s="5">
        <v>809</v>
      </c>
      <c r="E156" s="5">
        <v>2299</v>
      </c>
      <c r="I156" s="5">
        <v>11665</v>
      </c>
    </row>
    <row r="157" spans="2:9">
      <c r="B157" s="5" t="s">
        <v>175</v>
      </c>
      <c r="C157" s="5">
        <v>2067</v>
      </c>
      <c r="E157" s="5">
        <v>2307</v>
      </c>
      <c r="I157" s="5">
        <v>8644</v>
      </c>
    </row>
    <row r="158" spans="2:9">
      <c r="C158" s="5">
        <v>2368</v>
      </c>
      <c r="E158" s="5">
        <v>2244</v>
      </c>
      <c r="I158" s="5">
        <v>4392</v>
      </c>
    </row>
    <row r="159" spans="2:9">
      <c r="C159" s="5">
        <v>1248</v>
      </c>
      <c r="E159" s="5">
        <v>5002</v>
      </c>
      <c r="I159" s="5">
        <v>9240</v>
      </c>
    </row>
    <row r="160" spans="2:9">
      <c r="C160" s="5">
        <v>1938</v>
      </c>
      <c r="D160" s="6" t="s">
        <v>176</v>
      </c>
      <c r="E160" s="5">
        <v>2797</v>
      </c>
      <c r="I160" s="5">
        <v>11690</v>
      </c>
    </row>
    <row r="161" spans="2:9">
      <c r="C161" s="5">
        <v>3876</v>
      </c>
      <c r="E161" s="5">
        <v>937</v>
      </c>
    </row>
    <row r="162" spans="2:9">
      <c r="C162" s="5">
        <v>2424</v>
      </c>
      <c r="E162" s="5">
        <v>1458</v>
      </c>
    </row>
    <row r="163" spans="2:9">
      <c r="C163" s="5">
        <v>1046</v>
      </c>
      <c r="E163" s="5">
        <v>1604</v>
      </c>
    </row>
    <row r="164" spans="2:9">
      <c r="B164" s="5" t="s">
        <v>177</v>
      </c>
      <c r="C164" s="5">
        <v>3041</v>
      </c>
      <c r="E164" s="5">
        <v>4599</v>
      </c>
    </row>
    <row r="165" spans="2:9">
      <c r="C165" s="5">
        <v>1140</v>
      </c>
      <c r="E165" s="5">
        <v>1870</v>
      </c>
    </row>
    <row r="166" spans="2:9">
      <c r="C166" s="5">
        <v>1174</v>
      </c>
      <c r="E166" s="5">
        <v>1063</v>
      </c>
      <c r="H166" s="7"/>
      <c r="I166" s="7"/>
    </row>
    <row r="167" spans="2:9">
      <c r="C167" s="5">
        <v>2522</v>
      </c>
      <c r="E167" s="5">
        <v>1365</v>
      </c>
      <c r="H167" s="7"/>
      <c r="I167" s="7"/>
    </row>
    <row r="168" spans="2:9">
      <c r="C168" s="5">
        <v>1717</v>
      </c>
      <c r="H168" s="7"/>
      <c r="I168" s="7"/>
    </row>
    <row r="169" spans="2:9">
      <c r="C169" s="5">
        <v>2027</v>
      </c>
      <c r="H169" s="7"/>
      <c r="I169" s="7"/>
    </row>
    <row r="170" spans="2:9">
      <c r="C170" s="5">
        <v>786</v>
      </c>
      <c r="H170" s="7"/>
      <c r="I170" s="7"/>
    </row>
    <row r="171" spans="2:9">
      <c r="C171" s="5">
        <v>2013</v>
      </c>
      <c r="F171" s="7"/>
    </row>
    <row r="180" spans="6:6">
      <c r="F180" s="7"/>
    </row>
  </sheetData>
  <mergeCells count="12">
    <mergeCell ref="H91:I91"/>
    <mergeCell ref="A1:B2"/>
    <mergeCell ref="D3:E4"/>
    <mergeCell ref="B5:C5"/>
    <mergeCell ref="D5:E5"/>
    <mergeCell ref="F5:G5"/>
    <mergeCell ref="H5:I5"/>
    <mergeCell ref="A87:B88"/>
    <mergeCell ref="D89:E90"/>
    <mergeCell ref="B91:C91"/>
    <mergeCell ref="D91:E91"/>
    <mergeCell ref="F91:G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4B</vt:lpstr>
      <vt:lpstr>Figure 4C</vt:lpstr>
      <vt:lpstr>Figure 4E-4F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2019-05-29T13:07:08Z</dcterms:created>
  <dcterms:modified xsi:type="dcterms:W3CDTF">2019-09-17T14:44:06Z</dcterms:modified>
</cp:coreProperties>
</file>