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mroj\Desktop\"/>
    </mc:Choice>
  </mc:AlternateContent>
  <xr:revisionPtr revIDLastSave="0" documentId="8_{F68CB480-460E-4A5F-B360-B3A81F4573A6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2" i="1" l="1"/>
  <c r="B46" i="1"/>
  <c r="I28" i="1"/>
  <c r="D46" i="1"/>
  <c r="E28" i="1"/>
  <c r="C46" i="1"/>
  <c r="I8" i="1"/>
  <c r="B42" i="1"/>
  <c r="E24" i="1"/>
  <c r="C42" i="1"/>
  <c r="I24" i="1"/>
  <c r="D42" i="1"/>
  <c r="R8" i="1"/>
  <c r="F42" i="1"/>
  <c r="N24" i="1"/>
  <c r="G42" i="1"/>
  <c r="R24" i="1"/>
  <c r="H42" i="1"/>
  <c r="AA8" i="1"/>
  <c r="J42" i="1"/>
  <c r="W24" i="1"/>
  <c r="K42" i="1"/>
  <c r="AA24" i="1"/>
  <c r="L42" i="1"/>
  <c r="AA25" i="1"/>
  <c r="L43" i="1"/>
  <c r="W25" i="1"/>
  <c r="K43" i="1"/>
  <c r="R25" i="1"/>
  <c r="H43" i="1"/>
  <c r="N25" i="1"/>
  <c r="G43" i="1"/>
  <c r="R9" i="1"/>
  <c r="F43" i="1"/>
  <c r="I25" i="1"/>
  <c r="D43" i="1"/>
  <c r="I26" i="1"/>
  <c r="D44" i="1"/>
  <c r="I27" i="1"/>
  <c r="D45" i="1"/>
  <c r="E25" i="1"/>
  <c r="C43" i="1"/>
  <c r="E26" i="1"/>
  <c r="C44" i="1"/>
  <c r="E27" i="1"/>
  <c r="C45" i="1"/>
  <c r="I34" i="1"/>
  <c r="D52" i="1"/>
  <c r="C52" i="1"/>
  <c r="E34" i="1"/>
  <c r="I9" i="1"/>
  <c r="B43" i="1"/>
  <c r="I10" i="1"/>
  <c r="B44" i="1"/>
  <c r="I11" i="1"/>
  <c r="B45" i="1"/>
  <c r="B52" i="1"/>
  <c r="E10" i="1"/>
  <c r="E11" i="1"/>
  <c r="E12" i="1"/>
  <c r="E13" i="1"/>
  <c r="E9" i="1"/>
  <c r="E8" i="1"/>
  <c r="I18" i="1"/>
  <c r="E18" i="1"/>
  <c r="W28" i="1"/>
  <c r="K46" i="1"/>
  <c r="W29" i="1"/>
  <c r="K47" i="1"/>
  <c r="N28" i="1"/>
  <c r="G46" i="1"/>
  <c r="N29" i="1"/>
  <c r="G47" i="1"/>
  <c r="AA9" i="1"/>
  <c r="J43" i="1"/>
  <c r="AA10" i="1"/>
  <c r="AA11" i="1"/>
  <c r="AA12" i="1"/>
  <c r="AA13" i="1"/>
  <c r="AA18" i="1"/>
  <c r="J44" i="1"/>
  <c r="J45" i="1"/>
  <c r="J46" i="1"/>
  <c r="J47" i="1"/>
  <c r="W26" i="1"/>
  <c r="W27" i="1"/>
  <c r="W34" i="1"/>
  <c r="K44" i="1"/>
  <c r="K45" i="1"/>
  <c r="K52" i="1"/>
  <c r="AA26" i="1"/>
  <c r="L44" i="1"/>
  <c r="AA27" i="1"/>
  <c r="L45" i="1"/>
  <c r="AA28" i="1"/>
  <c r="L46" i="1"/>
  <c r="AA29" i="1"/>
  <c r="L47" i="1"/>
  <c r="AA30" i="1"/>
  <c r="L48" i="1"/>
  <c r="L52" i="1"/>
  <c r="J52" i="1"/>
  <c r="R26" i="1"/>
  <c r="H44" i="1"/>
  <c r="R27" i="1"/>
  <c r="H45" i="1"/>
  <c r="R28" i="1"/>
  <c r="H46" i="1"/>
  <c r="R29" i="1"/>
  <c r="H47" i="1"/>
  <c r="R30" i="1"/>
  <c r="H48" i="1"/>
  <c r="R31" i="1"/>
  <c r="H49" i="1"/>
  <c r="R32" i="1"/>
  <c r="H50" i="1"/>
  <c r="N26" i="1"/>
  <c r="G44" i="1"/>
  <c r="N27" i="1"/>
  <c r="G45" i="1"/>
  <c r="G52" i="1"/>
  <c r="R10" i="1"/>
  <c r="F44" i="1"/>
  <c r="R11" i="1"/>
  <c r="F45" i="1"/>
  <c r="R12" i="1"/>
  <c r="F46" i="1"/>
  <c r="R13" i="1"/>
  <c r="F47" i="1"/>
  <c r="R14" i="1"/>
  <c r="F48" i="1"/>
  <c r="R15" i="1"/>
  <c r="F49" i="1"/>
  <c r="R16" i="1"/>
  <c r="F50" i="1"/>
  <c r="N11" i="1"/>
  <c r="N12" i="1"/>
  <c r="W12" i="1"/>
  <c r="W13" i="1"/>
  <c r="N8" i="1"/>
  <c r="AA34" i="1"/>
  <c r="W8" i="1"/>
  <c r="W9" i="1"/>
  <c r="W10" i="1"/>
  <c r="W11" i="1"/>
  <c r="W18" i="1"/>
  <c r="N9" i="1"/>
  <c r="N10" i="1"/>
  <c r="N18" i="1"/>
  <c r="H52" i="1"/>
  <c r="F52" i="1"/>
  <c r="N34" i="1"/>
  <c r="R34" i="1"/>
  <c r="R18" i="1"/>
</calcChain>
</file>

<file path=xl/sharedStrings.xml><?xml version="1.0" encoding="utf-8"?>
<sst xmlns="http://schemas.openxmlformats.org/spreadsheetml/2006/main" count="127" uniqueCount="31">
  <si>
    <t xml:space="preserve">mean number of hair cells within 3 neuromasts per larva </t>
  </si>
  <si>
    <t>0 μM</t>
  </si>
  <si>
    <t>10 μM</t>
  </si>
  <si>
    <t>neuromast 1</t>
  </si>
  <si>
    <t>neuromast 2</t>
  </si>
  <si>
    <t>neuromast 3</t>
  </si>
  <si>
    <t>mean</t>
  </si>
  <si>
    <t>larva 1</t>
  </si>
  <si>
    <t>larva 2</t>
  </si>
  <si>
    <t>larva 3</t>
  </si>
  <si>
    <t>larva 4</t>
  </si>
  <si>
    <t>larva 5</t>
  </si>
  <si>
    <t>larva 6</t>
  </si>
  <si>
    <t>larva 7</t>
  </si>
  <si>
    <t>larva 8</t>
  </si>
  <si>
    <t>larva 9</t>
  </si>
  <si>
    <t>mean hair cell survival  (% vehicle-treated group</t>
  </si>
  <si>
    <t>no heatshock</t>
  </si>
  <si>
    <t xml:space="preserve">mean </t>
  </si>
  <si>
    <t>Neomycin</t>
  </si>
  <si>
    <t>heatshock on 4 dpf</t>
  </si>
  <si>
    <t>heatshock at 4dpf</t>
  </si>
  <si>
    <t>wild type; non-transgenic</t>
  </si>
  <si>
    <t>pappaa p170; non-transgenic</t>
  </si>
  <si>
    <t>pappaa p170; Tg(hsp70:pappaa-GFP)</t>
  </si>
  <si>
    <r>
      <t>Figure 4B: hair cell survival post neomycin</t>
    </r>
    <r>
      <rPr>
        <b/>
        <sz val="14"/>
        <color theme="1"/>
        <rFont val="Arial"/>
        <family val="2"/>
      </rPr>
      <t xml:space="preserve"> following induction of Pappaa expression at 4 dpf</t>
    </r>
  </si>
  <si>
    <t>% HC survival= [(mean number of hair cells within 3 neuormasts after treatment)/(mean number of hair cells in no heatshock and vehicle-treated group)]</t>
  </si>
  <si>
    <r>
      <rPr>
        <i/>
        <sz val="10"/>
        <rFont val="Arial"/>
        <family val="2"/>
      </rPr>
      <t xml:space="preserve">p </t>
    </r>
    <r>
      <rPr>
        <sz val="10"/>
        <rFont val="Arial"/>
        <family val="2"/>
      </rPr>
      <t>value by 2-way ANOVA (</t>
    </r>
    <r>
      <rPr>
        <i/>
        <sz val="10"/>
        <rFont val="Arial"/>
        <family val="2"/>
      </rPr>
      <t xml:space="preserve">wt </t>
    </r>
    <r>
      <rPr>
        <sz val="10"/>
        <rFont val="Arial"/>
        <family val="2"/>
      </rPr>
      <t>vs.</t>
    </r>
    <r>
      <rPr>
        <i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non-transgenic </t>
    </r>
    <r>
      <rPr>
        <i/>
        <sz val="10"/>
        <rFont val="Arial"/>
        <family val="2"/>
      </rPr>
      <t>pappaa p170)</t>
    </r>
  </si>
  <si>
    <r>
      <rPr>
        <i/>
        <sz val="10"/>
        <rFont val="Arial"/>
        <family val="2"/>
      </rPr>
      <t xml:space="preserve">p </t>
    </r>
    <r>
      <rPr>
        <sz val="10"/>
        <rFont val="Arial"/>
        <family val="2"/>
      </rPr>
      <t>value by two-way ANOVA (</t>
    </r>
    <r>
      <rPr>
        <i/>
        <sz val="10"/>
        <rFont val="Arial"/>
        <family val="2"/>
      </rPr>
      <t xml:space="preserve">wt </t>
    </r>
    <r>
      <rPr>
        <sz val="10"/>
        <rFont val="Arial"/>
        <family val="2"/>
      </rPr>
      <t>vs.</t>
    </r>
    <r>
      <rPr>
        <i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transgeneic </t>
    </r>
    <r>
      <rPr>
        <i/>
        <sz val="10"/>
        <rFont val="Arial"/>
        <family val="2"/>
      </rPr>
      <t>pappaa p170)</t>
    </r>
  </si>
  <si>
    <r>
      <rPr>
        <i/>
        <sz val="10"/>
        <rFont val="Arial"/>
        <family val="2"/>
      </rPr>
      <t xml:space="preserve">p </t>
    </r>
    <r>
      <rPr>
        <sz val="10"/>
        <rFont val="Arial"/>
        <family val="2"/>
      </rPr>
      <t>value by two-way ANOVA (non-transgenic</t>
    </r>
    <r>
      <rPr>
        <i/>
        <sz val="10"/>
        <rFont val="Arial"/>
        <family val="2"/>
      </rPr>
      <t xml:space="preserve"> pappaa p170 </t>
    </r>
    <r>
      <rPr>
        <sz val="10"/>
        <rFont val="Arial"/>
        <family val="2"/>
      </rPr>
      <t>vs.</t>
    </r>
    <r>
      <rPr>
        <i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transgeneic </t>
    </r>
    <r>
      <rPr>
        <i/>
        <sz val="10"/>
        <rFont val="Arial"/>
        <family val="2"/>
      </rPr>
      <t>pappaa p170)</t>
    </r>
  </si>
  <si>
    <t>&lt;0.0001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</si>
</sst>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i/>
      <sz val="11"/>
      <color theme="1"/>
      <name val="Arial"/>
      <family val="2"/>
    </font>
    <font>
      <b/>
      <sz val="11"/>
      <color rgb="FF000000"/>
      <name val="Arial"/>
      <family val="2"/>
    </font>
    <font>
      <b/>
      <u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rgb="FFFF0000"/>
      <name val="Calibri"/>
      <scheme val="minor"/>
    </font>
    <font>
      <b/>
      <sz val="12"/>
      <color rgb="FFFF0000"/>
      <name val="Arial"/>
    </font>
    <font>
      <sz val="10"/>
      <color rgb="FFFF0000"/>
      <name val="Arial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0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49" fontId="3" fillId="0" borderId="5" xfId="1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4" xfId="1" applyNumberFormat="1" applyFont="1" applyBorder="1" applyAlignment="1">
      <alignment horizontal="center"/>
    </xf>
    <xf numFmtId="0" fontId="4" fillId="0" borderId="0" xfId="1" applyNumberFormat="1" applyFont="1" applyAlignment="1">
      <alignment horizontal="center"/>
    </xf>
    <xf numFmtId="164" fontId="4" fillId="0" borderId="5" xfId="1" applyNumberFormat="1" applyFont="1" applyBorder="1" applyAlignment="1">
      <alignment horizontal="center"/>
    </xf>
    <xf numFmtId="43" fontId="4" fillId="0" borderId="5" xfId="1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43" fontId="4" fillId="0" borderId="4" xfId="1" applyFont="1" applyBorder="1" applyAlignment="1">
      <alignment horizontal="center"/>
    </xf>
    <xf numFmtId="43" fontId="4" fillId="0" borderId="0" xfId="1" applyFont="1" applyAlignment="1">
      <alignment horizontal="center"/>
    </xf>
    <xf numFmtId="0" fontId="4" fillId="0" borderId="5" xfId="0" applyFont="1" applyBorder="1"/>
    <xf numFmtId="0" fontId="4" fillId="0" borderId="4" xfId="0" applyFont="1" applyBorder="1"/>
    <xf numFmtId="43" fontId="3" fillId="0" borderId="0" xfId="1" applyFont="1" applyAlignment="1">
      <alignment horizontal="center"/>
    </xf>
    <xf numFmtId="0" fontId="3" fillId="0" borderId="6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43" fontId="3" fillId="0" borderId="8" xfId="1" applyFont="1" applyBorder="1" applyAlignment="1">
      <alignment horizontal="center"/>
    </xf>
    <xf numFmtId="43" fontId="3" fillId="0" borderId="6" xfId="1" applyFont="1" applyBorder="1" applyAlignment="1">
      <alignment horizontal="center"/>
    </xf>
    <xf numFmtId="43" fontId="3" fillId="0" borderId="7" xfId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3" fontId="4" fillId="0" borderId="0" xfId="1" applyFont="1" applyAlignment="1">
      <alignment horizontal="left"/>
    </xf>
    <xf numFmtId="43" fontId="6" fillId="0" borderId="0" xfId="1" applyFont="1"/>
    <xf numFmtId="0" fontId="0" fillId="0" borderId="4" xfId="0" applyBorder="1"/>
    <xf numFmtId="0" fontId="9" fillId="0" borderId="0" xfId="0" applyFont="1"/>
    <xf numFmtId="49" fontId="3" fillId="0" borderId="0" xfId="1" applyNumberFormat="1" applyFont="1" applyAlignment="1">
      <alignment horizontal="center"/>
    </xf>
    <xf numFmtId="0" fontId="7" fillId="0" borderId="0" xfId="0" applyFont="1"/>
    <xf numFmtId="0" fontId="9" fillId="0" borderId="10" xfId="0" applyFont="1" applyBorder="1"/>
    <xf numFmtId="0" fontId="13" fillId="0" borderId="0" xfId="0" applyFont="1"/>
    <xf numFmtId="0" fontId="14" fillId="0" borderId="0" xfId="0" applyFont="1"/>
    <xf numFmtId="0" fontId="7" fillId="0" borderId="2" xfId="0" applyFont="1" applyBorder="1" applyAlignment="1">
      <alignment horizontal="center"/>
    </xf>
    <xf numFmtId="43" fontId="4" fillId="0" borderId="5" xfId="1" applyFont="1" applyBorder="1"/>
    <xf numFmtId="43" fontId="4" fillId="0" borderId="0" xfId="1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3" fillId="0" borderId="15" xfId="0" applyFont="1" applyBorder="1"/>
    <xf numFmtId="0" fontId="3" fillId="0" borderId="9" xfId="0" applyFont="1" applyBorder="1"/>
    <xf numFmtId="0" fontId="10" fillId="0" borderId="0" xfId="0" applyFont="1" applyAlignment="1">
      <alignment horizontal="right"/>
    </xf>
    <xf numFmtId="0" fontId="7" fillId="0" borderId="1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3" fontId="4" fillId="0" borderId="16" xfId="1" applyFont="1" applyBorder="1" applyAlignment="1">
      <alignment horizontal="left"/>
    </xf>
    <xf numFmtId="43" fontId="4" fillId="0" borderId="4" xfId="1" applyFont="1" applyBorder="1" applyAlignment="1">
      <alignment horizontal="left"/>
    </xf>
    <xf numFmtId="43" fontId="4" fillId="0" borderId="5" xfId="1" applyFont="1" applyBorder="1" applyAlignment="1">
      <alignment horizontal="left"/>
    </xf>
    <xf numFmtId="0" fontId="3" fillId="0" borderId="16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16" xfId="0" applyFont="1" applyBorder="1" applyAlignment="1">
      <alignment horizontal="center"/>
    </xf>
    <xf numFmtId="43" fontId="3" fillId="0" borderId="17" xfId="0" applyNumberFormat="1" applyFont="1" applyBorder="1" applyAlignment="1">
      <alignment horizontal="center"/>
    </xf>
    <xf numFmtId="43" fontId="3" fillId="0" borderId="6" xfId="0" applyNumberFormat="1" applyFont="1" applyBorder="1" applyAlignment="1">
      <alignment horizontal="center"/>
    </xf>
    <xf numFmtId="43" fontId="3" fillId="0" borderId="8" xfId="0" applyNumberFormat="1" applyFont="1" applyBorder="1" applyAlignment="1">
      <alignment horizontal="center"/>
    </xf>
    <xf numFmtId="43" fontId="3" fillId="0" borderId="0" xfId="0" applyNumberFormat="1" applyFont="1" applyAlignment="1">
      <alignment horizontal="center"/>
    </xf>
    <xf numFmtId="0" fontId="15" fillId="0" borderId="0" xfId="0" applyFont="1"/>
    <xf numFmtId="165" fontId="3" fillId="0" borderId="0" xfId="0" applyNumberFormat="1" applyFont="1" applyAlignment="1">
      <alignment horizontal="right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43" fontId="6" fillId="0" borderId="12" xfId="1" applyFont="1" applyBorder="1" applyAlignment="1">
      <alignment horizontal="center"/>
    </xf>
    <xf numFmtId="43" fontId="6" fillId="0" borderId="13" xfId="1" applyFont="1" applyBorder="1" applyAlignment="1">
      <alignment horizontal="center"/>
    </xf>
    <xf numFmtId="43" fontId="6" fillId="0" borderId="14" xfId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6" fillId="0" borderId="0" xfId="0" applyFont="1" applyAlignment="1">
      <alignment horizontal="right"/>
    </xf>
    <xf numFmtId="0" fontId="18" fillId="0" borderId="0" xfId="0" applyFont="1" applyAlignment="1">
      <alignment horizontal="right"/>
    </xf>
  </cellXfs>
  <cellStyles count="80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6"/>
  <sheetViews>
    <sheetView tabSelected="1" topLeftCell="A19" workbookViewId="0">
      <selection activeCell="F53" sqref="F53:L55"/>
    </sheetView>
  </sheetViews>
  <sheetFormatPr defaultColWidth="8.85546875" defaultRowHeight="12.75" x14ac:dyDescent="0.2"/>
  <cols>
    <col min="1" max="1" width="65.7109375" style="3" customWidth="1"/>
    <col min="2" max="2" width="14.28515625" style="3" bestFit="1" customWidth="1"/>
    <col min="3" max="3" width="14.42578125" style="3" customWidth="1"/>
    <col min="4" max="4" width="14.42578125" style="3" bestFit="1" customWidth="1"/>
    <col min="5" max="5" width="6.42578125" style="3" bestFit="1" customWidth="1"/>
    <col min="6" max="6" width="14.28515625" style="3" bestFit="1" customWidth="1"/>
    <col min="7" max="7" width="14.42578125" style="3" bestFit="1" customWidth="1"/>
    <col min="8" max="8" width="14.42578125" style="3" customWidth="1"/>
    <col min="9" max="9" width="5.7109375" style="3" bestFit="1" customWidth="1"/>
    <col min="10" max="10" width="14.28515625" style="3" customWidth="1"/>
    <col min="11" max="11" width="15.85546875" style="3" bestFit="1" customWidth="1"/>
    <col min="12" max="13" width="14.42578125" style="3" bestFit="1" customWidth="1"/>
    <col min="14" max="14" width="8.42578125" style="3" bestFit="1" customWidth="1"/>
    <col min="15" max="15" width="15.85546875" style="3" bestFit="1" customWidth="1"/>
    <col min="16" max="17" width="14.42578125" style="3" bestFit="1" customWidth="1"/>
    <col min="18" max="19" width="12.42578125" style="3" bestFit="1" customWidth="1"/>
    <col min="20" max="20" width="14.28515625" style="3" bestFit="1" customWidth="1"/>
    <col min="21" max="22" width="14.42578125" style="3" bestFit="1" customWidth="1"/>
    <col min="23" max="23" width="8.42578125" style="3" bestFit="1" customWidth="1"/>
    <col min="24" max="24" width="14.28515625" style="3" bestFit="1" customWidth="1"/>
    <col min="25" max="26" width="14.42578125" style="3" bestFit="1" customWidth="1"/>
    <col min="27" max="27" width="7.7109375" style="3" bestFit="1" customWidth="1"/>
    <col min="28" max="28" width="12.140625" style="3" bestFit="1" customWidth="1"/>
    <col min="29" max="16384" width="8.85546875" style="3"/>
  </cols>
  <sheetData>
    <row r="1" spans="1:28" ht="18" x14ac:dyDescent="0.25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</row>
    <row r="3" spans="1:28" ht="15.75" x14ac:dyDescent="0.25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5"/>
    </row>
    <row r="4" spans="1:28" ht="18.75" thickBot="1" x14ac:dyDescent="0.3">
      <c r="B4" s="62" t="s">
        <v>17</v>
      </c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4"/>
      <c r="AB4" s="1"/>
    </row>
    <row r="5" spans="1:28" ht="15" x14ac:dyDescent="0.25">
      <c r="B5" s="73" t="s">
        <v>22</v>
      </c>
      <c r="C5" s="74"/>
      <c r="D5" s="74"/>
      <c r="E5" s="74"/>
      <c r="F5" s="74"/>
      <c r="G5" s="74"/>
      <c r="H5" s="74"/>
      <c r="I5" s="75"/>
      <c r="J5" s="43"/>
      <c r="K5" s="73" t="s">
        <v>23</v>
      </c>
      <c r="L5" s="74"/>
      <c r="M5" s="74"/>
      <c r="N5" s="74"/>
      <c r="O5" s="74"/>
      <c r="P5" s="74"/>
      <c r="Q5" s="74"/>
      <c r="R5" s="75"/>
      <c r="S5" s="32"/>
      <c r="T5" s="76" t="s">
        <v>24</v>
      </c>
      <c r="U5" s="77"/>
      <c r="V5" s="77"/>
      <c r="W5" s="77"/>
      <c r="X5" s="77"/>
      <c r="Y5" s="77"/>
      <c r="Z5" s="77"/>
      <c r="AA5" s="78"/>
      <c r="AB5" s="30"/>
    </row>
    <row r="6" spans="1:28" ht="15" x14ac:dyDescent="0.25">
      <c r="A6" s="10" t="s">
        <v>19</v>
      </c>
      <c r="B6" s="70" t="s">
        <v>1</v>
      </c>
      <c r="C6" s="71"/>
      <c r="D6" s="71"/>
      <c r="E6" s="72"/>
      <c r="F6" s="70" t="s">
        <v>2</v>
      </c>
      <c r="G6" s="71"/>
      <c r="H6" s="71"/>
      <c r="I6" s="72"/>
      <c r="J6" s="38"/>
      <c r="K6" s="70" t="s">
        <v>1</v>
      </c>
      <c r="L6" s="71"/>
      <c r="M6" s="71"/>
      <c r="N6" s="72"/>
      <c r="O6" s="70" t="s">
        <v>2</v>
      </c>
      <c r="P6" s="71"/>
      <c r="Q6" s="71"/>
      <c r="R6" s="72"/>
      <c r="T6" s="70" t="s">
        <v>1</v>
      </c>
      <c r="U6" s="71"/>
      <c r="V6" s="71"/>
      <c r="W6" s="72"/>
      <c r="X6" s="70" t="s">
        <v>2</v>
      </c>
      <c r="Y6" s="71"/>
      <c r="Z6" s="71"/>
      <c r="AA6" s="72"/>
      <c r="AB6" s="34"/>
    </row>
    <row r="7" spans="1:28" x14ac:dyDescent="0.2">
      <c r="A7" s="6"/>
      <c r="B7" s="7" t="s">
        <v>3</v>
      </c>
      <c r="C7" s="8" t="s">
        <v>4</v>
      </c>
      <c r="D7" s="8" t="s">
        <v>5</v>
      </c>
      <c r="E7" s="9" t="s">
        <v>6</v>
      </c>
      <c r="F7" s="7" t="s">
        <v>3</v>
      </c>
      <c r="G7" s="8" t="s">
        <v>4</v>
      </c>
      <c r="H7" s="8" t="s">
        <v>5</v>
      </c>
      <c r="I7" s="9" t="s">
        <v>6</v>
      </c>
      <c r="J7" s="33"/>
      <c r="K7" s="7" t="s">
        <v>3</v>
      </c>
      <c r="L7" s="8" t="s">
        <v>4</v>
      </c>
      <c r="M7" s="8" t="s">
        <v>5</v>
      </c>
      <c r="N7" s="9" t="s">
        <v>6</v>
      </c>
      <c r="O7" s="7" t="s">
        <v>3</v>
      </c>
      <c r="P7" s="8" t="s">
        <v>4</v>
      </c>
      <c r="Q7" s="8" t="s">
        <v>5</v>
      </c>
      <c r="R7" s="9" t="s">
        <v>6</v>
      </c>
      <c r="S7" s="28"/>
      <c r="T7" s="7" t="s">
        <v>3</v>
      </c>
      <c r="U7" s="8" t="s">
        <v>4</v>
      </c>
      <c r="V7" s="8" t="s">
        <v>5</v>
      </c>
      <c r="W7" s="9" t="s">
        <v>6</v>
      </c>
      <c r="X7" s="7" t="s">
        <v>3</v>
      </c>
      <c r="Y7" s="8" t="s">
        <v>4</v>
      </c>
      <c r="Z7" s="8" t="s">
        <v>5</v>
      </c>
      <c r="AA7" s="9" t="s">
        <v>6</v>
      </c>
      <c r="AB7" s="8"/>
    </row>
    <row r="8" spans="1:28" ht="15" x14ac:dyDescent="0.25">
      <c r="A8" s="10" t="s">
        <v>7</v>
      </c>
      <c r="B8" s="31">
        <v>12</v>
      </c>
      <c r="C8">
        <v>14</v>
      </c>
      <c r="D8">
        <v>14</v>
      </c>
      <c r="E8" s="14">
        <f>AVERAGE(B8:D8)</f>
        <v>13.333333333333334</v>
      </c>
      <c r="F8" s="31">
        <v>8</v>
      </c>
      <c r="G8">
        <v>5</v>
      </c>
      <c r="H8">
        <v>7</v>
      </c>
      <c r="I8" s="14">
        <f>AVERAGE(F8:H8)</f>
        <v>6.666666666666667</v>
      </c>
      <c r="J8" s="17"/>
      <c r="K8" s="31">
        <v>16</v>
      </c>
      <c r="L8">
        <v>13</v>
      </c>
      <c r="M8">
        <v>14</v>
      </c>
      <c r="N8" s="13">
        <f>AVERAGE(K8:M8)</f>
        <v>14.333333333333334</v>
      </c>
      <c r="O8" s="31">
        <v>6</v>
      </c>
      <c r="P8">
        <v>3</v>
      </c>
      <c r="Q8">
        <v>0</v>
      </c>
      <c r="R8" s="14">
        <f>AVERAGE(O8:Q8)</f>
        <v>3</v>
      </c>
      <c r="S8" s="17"/>
      <c r="T8" s="31">
        <v>20</v>
      </c>
      <c r="U8">
        <v>16</v>
      </c>
      <c r="V8">
        <v>17</v>
      </c>
      <c r="W8" s="14">
        <f>AVERAGE(T8:V8)</f>
        <v>17.666666666666668</v>
      </c>
      <c r="X8" s="31">
        <v>5</v>
      </c>
      <c r="Y8">
        <v>4</v>
      </c>
      <c r="Z8">
        <v>0</v>
      </c>
      <c r="AA8" s="14">
        <f>AVERAGE(X8:Z8)</f>
        <v>3</v>
      </c>
      <c r="AB8"/>
    </row>
    <row r="9" spans="1:28" ht="15" x14ac:dyDescent="0.25">
      <c r="A9" s="10" t="s">
        <v>8</v>
      </c>
      <c r="B9" s="31">
        <v>15</v>
      </c>
      <c r="C9">
        <v>10</v>
      </c>
      <c r="D9">
        <v>15</v>
      </c>
      <c r="E9" s="14">
        <f>AVERAGE(B9:D9)</f>
        <v>13.333333333333334</v>
      </c>
      <c r="F9" s="31">
        <v>4</v>
      </c>
      <c r="G9">
        <v>6</v>
      </c>
      <c r="H9">
        <v>5</v>
      </c>
      <c r="I9" s="14">
        <f t="shared" ref="I9:I12" si="0">AVERAGE(F9:H9)</f>
        <v>5</v>
      </c>
      <c r="J9" s="17"/>
      <c r="K9" s="31">
        <v>15</v>
      </c>
      <c r="L9">
        <v>17</v>
      </c>
      <c r="M9">
        <v>13</v>
      </c>
      <c r="N9" s="13">
        <f t="shared" ref="N9:N12" si="1">AVERAGE(K9:M9)</f>
        <v>15</v>
      </c>
      <c r="O9" s="31">
        <v>4</v>
      </c>
      <c r="P9">
        <v>3</v>
      </c>
      <c r="Q9">
        <v>2</v>
      </c>
      <c r="R9" s="14">
        <f t="shared" ref="R9:R16" si="2">AVERAGE(O9:Q9)</f>
        <v>3</v>
      </c>
      <c r="S9" s="17"/>
      <c r="T9" s="31">
        <v>18</v>
      </c>
      <c r="U9">
        <v>18</v>
      </c>
      <c r="V9">
        <v>14</v>
      </c>
      <c r="W9" s="14">
        <f t="shared" ref="W9:W13" si="3">AVERAGE(T9:V9)</f>
        <v>16.666666666666668</v>
      </c>
      <c r="X9" s="31">
        <v>3</v>
      </c>
      <c r="Y9">
        <v>1</v>
      </c>
      <c r="Z9">
        <v>2</v>
      </c>
      <c r="AA9" s="14">
        <f t="shared" ref="AA9:AA12" si="4">AVERAGE(X9:Z9)</f>
        <v>2</v>
      </c>
      <c r="AB9"/>
    </row>
    <row r="10" spans="1:28" ht="15" x14ac:dyDescent="0.25">
      <c r="A10" s="10" t="s">
        <v>9</v>
      </c>
      <c r="B10" s="31">
        <v>17</v>
      </c>
      <c r="C10">
        <v>14</v>
      </c>
      <c r="D10">
        <v>16</v>
      </c>
      <c r="E10" s="14">
        <f t="shared" ref="E10:E13" si="5">AVERAGE(B10:D10)</f>
        <v>15.666666666666666</v>
      </c>
      <c r="F10" s="31">
        <v>6</v>
      </c>
      <c r="G10">
        <v>7</v>
      </c>
      <c r="H10">
        <v>4</v>
      </c>
      <c r="I10" s="14">
        <f t="shared" si="0"/>
        <v>5.666666666666667</v>
      </c>
      <c r="J10" s="17"/>
      <c r="K10" s="31">
        <v>14</v>
      </c>
      <c r="L10">
        <v>15</v>
      </c>
      <c r="M10">
        <v>12</v>
      </c>
      <c r="N10" s="13">
        <f t="shared" si="1"/>
        <v>13.666666666666666</v>
      </c>
      <c r="O10" s="31">
        <v>4</v>
      </c>
      <c r="P10">
        <v>6</v>
      </c>
      <c r="Q10">
        <v>0</v>
      </c>
      <c r="R10" s="14">
        <f t="shared" si="2"/>
        <v>3.3333333333333335</v>
      </c>
      <c r="S10" s="17"/>
      <c r="T10" s="31">
        <v>14</v>
      </c>
      <c r="U10">
        <v>14</v>
      </c>
      <c r="V10">
        <v>10</v>
      </c>
      <c r="W10" s="14">
        <f t="shared" si="3"/>
        <v>12.666666666666666</v>
      </c>
      <c r="X10" s="31">
        <v>3</v>
      </c>
      <c r="Y10">
        <v>3</v>
      </c>
      <c r="Z10">
        <v>0</v>
      </c>
      <c r="AA10" s="14">
        <f t="shared" si="4"/>
        <v>2</v>
      </c>
      <c r="AB10"/>
    </row>
    <row r="11" spans="1:28" ht="15" x14ac:dyDescent="0.25">
      <c r="A11" s="10" t="s">
        <v>10</v>
      </c>
      <c r="B11" s="31">
        <v>16</v>
      </c>
      <c r="C11">
        <v>15</v>
      </c>
      <c r="D11">
        <v>13</v>
      </c>
      <c r="E11" s="14">
        <f t="shared" si="5"/>
        <v>14.666666666666666</v>
      </c>
      <c r="F11" s="31">
        <v>4</v>
      </c>
      <c r="G11">
        <v>5</v>
      </c>
      <c r="H11">
        <v>5</v>
      </c>
      <c r="I11" s="14">
        <f t="shared" si="0"/>
        <v>4.666666666666667</v>
      </c>
      <c r="J11" s="17"/>
      <c r="K11" s="31">
        <v>14</v>
      </c>
      <c r="L11">
        <v>17</v>
      </c>
      <c r="M11">
        <v>18</v>
      </c>
      <c r="N11" s="13">
        <f t="shared" si="1"/>
        <v>16.333333333333332</v>
      </c>
      <c r="O11" s="31">
        <v>5</v>
      </c>
      <c r="P11">
        <v>4</v>
      </c>
      <c r="Q11">
        <v>3</v>
      </c>
      <c r="R11" s="14">
        <f t="shared" si="2"/>
        <v>4</v>
      </c>
      <c r="S11" s="17"/>
      <c r="T11" s="31">
        <v>12</v>
      </c>
      <c r="U11">
        <v>9</v>
      </c>
      <c r="V11">
        <v>9</v>
      </c>
      <c r="W11" s="14">
        <f t="shared" si="3"/>
        <v>10</v>
      </c>
      <c r="X11" s="31">
        <v>3</v>
      </c>
      <c r="Y11">
        <v>4</v>
      </c>
      <c r="Z11">
        <v>3</v>
      </c>
      <c r="AA11" s="14">
        <f t="shared" si="4"/>
        <v>3.3333333333333335</v>
      </c>
      <c r="AB11"/>
    </row>
    <row r="12" spans="1:28" ht="15" x14ac:dyDescent="0.25">
      <c r="A12" s="10" t="s">
        <v>11</v>
      </c>
      <c r="B12" s="31">
        <v>15</v>
      </c>
      <c r="C12">
        <v>14</v>
      </c>
      <c r="D12">
        <v>16</v>
      </c>
      <c r="E12" s="14">
        <f t="shared" si="5"/>
        <v>15</v>
      </c>
      <c r="F12" s="31">
        <v>5</v>
      </c>
      <c r="G12">
        <v>6</v>
      </c>
      <c r="H12">
        <v>6</v>
      </c>
      <c r="I12" s="14">
        <f t="shared" si="0"/>
        <v>5.666666666666667</v>
      </c>
      <c r="J12" s="17"/>
      <c r="K12" s="31">
        <v>18</v>
      </c>
      <c r="L12">
        <v>12</v>
      </c>
      <c r="M12">
        <v>15</v>
      </c>
      <c r="N12" s="13">
        <f t="shared" si="1"/>
        <v>15</v>
      </c>
      <c r="O12" s="31">
        <v>2</v>
      </c>
      <c r="P12">
        <v>2</v>
      </c>
      <c r="Q12">
        <v>2</v>
      </c>
      <c r="R12" s="14">
        <f t="shared" si="2"/>
        <v>2</v>
      </c>
      <c r="S12" s="17"/>
      <c r="T12" s="31">
        <v>16</v>
      </c>
      <c r="U12">
        <v>20</v>
      </c>
      <c r="V12">
        <v>22</v>
      </c>
      <c r="W12" s="14">
        <f t="shared" si="3"/>
        <v>19.333333333333332</v>
      </c>
      <c r="X12" s="31">
        <v>5</v>
      </c>
      <c r="Y12">
        <v>2</v>
      </c>
      <c r="Z12">
        <v>0</v>
      </c>
      <c r="AA12" s="14">
        <f t="shared" si="4"/>
        <v>2.3333333333333335</v>
      </c>
      <c r="AB12"/>
    </row>
    <row r="13" spans="1:28" ht="15" x14ac:dyDescent="0.25">
      <c r="A13" s="10" t="s">
        <v>12</v>
      </c>
      <c r="B13" s="31">
        <v>15</v>
      </c>
      <c r="C13">
        <v>13</v>
      </c>
      <c r="D13">
        <v>16</v>
      </c>
      <c r="E13" s="14">
        <f t="shared" si="5"/>
        <v>14.666666666666666</v>
      </c>
      <c r="F13" s="31"/>
      <c r="G13"/>
      <c r="H13"/>
      <c r="I13" s="14"/>
      <c r="J13" s="17"/>
      <c r="K13" s="31"/>
      <c r="L13"/>
      <c r="M13"/>
      <c r="N13" s="13"/>
      <c r="O13" s="31">
        <v>2</v>
      </c>
      <c r="P13">
        <v>4</v>
      </c>
      <c r="Q13">
        <v>4</v>
      </c>
      <c r="R13" s="14">
        <f t="shared" si="2"/>
        <v>3.3333333333333335</v>
      </c>
      <c r="S13" s="17"/>
      <c r="T13" s="31">
        <v>14</v>
      </c>
      <c r="U13">
        <v>15</v>
      </c>
      <c r="V13">
        <v>14</v>
      </c>
      <c r="W13" s="14">
        <f t="shared" si="3"/>
        <v>14.333333333333334</v>
      </c>
      <c r="X13" s="31">
        <v>6</v>
      </c>
      <c r="Y13">
        <v>3</v>
      </c>
      <c r="Z13">
        <v>2</v>
      </c>
      <c r="AA13" s="14">
        <f>AVERAGE(X13:Z13)</f>
        <v>3.6666666666666665</v>
      </c>
      <c r="AB13"/>
    </row>
    <row r="14" spans="1:28" x14ac:dyDescent="0.2">
      <c r="A14" s="10" t="s">
        <v>13</v>
      </c>
      <c r="B14" s="15"/>
      <c r="C14" s="10"/>
      <c r="D14" s="10"/>
      <c r="E14" s="13"/>
      <c r="F14" s="19"/>
      <c r="I14" s="39"/>
      <c r="J14" s="40"/>
      <c r="K14" s="15"/>
      <c r="L14" s="10"/>
      <c r="M14" s="10"/>
      <c r="N14" s="13"/>
      <c r="O14" s="19">
        <v>2</v>
      </c>
      <c r="P14" s="3">
        <v>2</v>
      </c>
      <c r="Q14" s="3">
        <v>0</v>
      </c>
      <c r="R14" s="39">
        <f t="shared" si="2"/>
        <v>1.3333333333333333</v>
      </c>
      <c r="S14" s="17"/>
      <c r="T14" s="11"/>
      <c r="U14" s="12"/>
      <c r="V14" s="12"/>
      <c r="W14" s="14"/>
      <c r="X14" s="16"/>
      <c r="Y14" s="17"/>
      <c r="Z14" s="17"/>
      <c r="AA14" s="14"/>
      <c r="AB14" s="17"/>
    </row>
    <row r="15" spans="1:28" x14ac:dyDescent="0.2">
      <c r="A15" s="10" t="s">
        <v>14</v>
      </c>
      <c r="B15" s="15"/>
      <c r="C15" s="10"/>
      <c r="D15" s="10"/>
      <c r="E15" s="13"/>
      <c r="F15" s="19"/>
      <c r="I15" s="39"/>
      <c r="J15" s="40"/>
      <c r="K15" s="15"/>
      <c r="L15" s="10"/>
      <c r="M15" s="10"/>
      <c r="N15" s="13"/>
      <c r="O15" s="19">
        <v>3</v>
      </c>
      <c r="P15" s="3">
        <v>3</v>
      </c>
      <c r="Q15" s="3">
        <v>1</v>
      </c>
      <c r="R15" s="39">
        <f t="shared" si="2"/>
        <v>2.3333333333333335</v>
      </c>
      <c r="S15" s="17"/>
      <c r="T15" s="11"/>
      <c r="U15" s="12"/>
      <c r="V15" s="12"/>
      <c r="W15" s="14"/>
      <c r="X15" s="16"/>
      <c r="Y15" s="17"/>
      <c r="Z15" s="17"/>
      <c r="AA15" s="14"/>
      <c r="AB15" s="17"/>
    </row>
    <row r="16" spans="1:28" x14ac:dyDescent="0.2">
      <c r="A16" s="10" t="s">
        <v>15</v>
      </c>
      <c r="B16" s="15"/>
      <c r="C16" s="10"/>
      <c r="D16" s="10"/>
      <c r="E16" s="13"/>
      <c r="F16" s="19"/>
      <c r="I16" s="39"/>
      <c r="J16" s="40"/>
      <c r="K16" s="15"/>
      <c r="L16" s="10"/>
      <c r="M16" s="10"/>
      <c r="N16" s="13"/>
      <c r="O16" s="19">
        <v>3</v>
      </c>
      <c r="P16" s="3">
        <v>4</v>
      </c>
      <c r="Q16" s="3">
        <v>0</v>
      </c>
      <c r="R16" s="39">
        <f t="shared" si="2"/>
        <v>2.3333333333333335</v>
      </c>
      <c r="S16" s="17"/>
      <c r="T16" s="11"/>
      <c r="U16" s="12"/>
      <c r="V16" s="12"/>
      <c r="W16" s="14"/>
      <c r="X16" s="16"/>
      <c r="Y16" s="17"/>
      <c r="Z16" s="17"/>
      <c r="AA16" s="14"/>
      <c r="AB16" s="17"/>
    </row>
    <row r="17" spans="1:28" x14ac:dyDescent="0.2">
      <c r="A17" s="10"/>
      <c r="B17" s="15"/>
      <c r="C17" s="10"/>
      <c r="D17" s="10"/>
      <c r="E17" s="18"/>
      <c r="F17" s="19"/>
      <c r="I17" s="18"/>
      <c r="K17" s="15"/>
      <c r="L17" s="10"/>
      <c r="M17" s="10"/>
      <c r="N17" s="18"/>
      <c r="O17" s="19"/>
      <c r="R17" s="18"/>
      <c r="S17" s="17"/>
      <c r="T17" s="11"/>
      <c r="U17" s="12"/>
      <c r="V17" s="12"/>
      <c r="W17" s="14"/>
      <c r="X17" s="16"/>
      <c r="Y17" s="17"/>
      <c r="Z17" s="17"/>
      <c r="AA17" s="14"/>
      <c r="AB17" s="17"/>
    </row>
    <row r="18" spans="1:28" x14ac:dyDescent="0.2">
      <c r="A18" s="10" t="s">
        <v>18</v>
      </c>
      <c r="B18" s="21"/>
      <c r="C18" s="22"/>
      <c r="D18" s="22"/>
      <c r="E18" s="23">
        <f>AVERAGE(E8:E13)</f>
        <v>14.444444444444445</v>
      </c>
      <c r="F18" s="24"/>
      <c r="G18" s="25"/>
      <c r="H18" s="25"/>
      <c r="I18" s="23">
        <f>AVERAGE(I8:I16)</f>
        <v>5.5333333333333341</v>
      </c>
      <c r="J18" s="25"/>
      <c r="K18" s="21"/>
      <c r="L18" s="22"/>
      <c r="M18" s="22"/>
      <c r="N18" s="23">
        <f>AVERAGE(N8:N13)</f>
        <v>14.866666666666665</v>
      </c>
      <c r="O18" s="24"/>
      <c r="P18" s="25"/>
      <c r="Q18" s="25"/>
      <c r="R18" s="23">
        <f>AVERAGE(R8:R16)</f>
        <v>2.7407407407407405</v>
      </c>
      <c r="S18" s="27"/>
      <c r="T18" s="26"/>
      <c r="U18" s="27"/>
      <c r="V18" s="27"/>
      <c r="W18" s="23">
        <f>AVERAGE(W8:W13)</f>
        <v>15.111111111111109</v>
      </c>
      <c r="X18" s="24"/>
      <c r="Y18" s="25"/>
      <c r="Z18" s="25"/>
      <c r="AA18" s="23">
        <f>AVERAGE(AA8:AA13)</f>
        <v>2.7222222222222228</v>
      </c>
      <c r="AB18" s="20"/>
    </row>
    <row r="19" spans="1:28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</row>
    <row r="20" spans="1:28" ht="15.75" customHeight="1" thickBot="1" x14ac:dyDescent="0.3">
      <c r="A20" s="10"/>
      <c r="B20" s="62" t="s">
        <v>20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64"/>
      <c r="AB20" s="1"/>
    </row>
    <row r="21" spans="1:28" ht="15" x14ac:dyDescent="0.25">
      <c r="A21"/>
      <c r="B21" s="73" t="s">
        <v>22</v>
      </c>
      <c r="C21" s="74"/>
      <c r="D21" s="74"/>
      <c r="E21" s="74"/>
      <c r="F21" s="74"/>
      <c r="G21" s="74"/>
      <c r="H21" s="74"/>
      <c r="I21" s="75"/>
      <c r="J21"/>
      <c r="K21" s="79" t="s">
        <v>23</v>
      </c>
      <c r="L21" s="80"/>
      <c r="M21" s="80"/>
      <c r="N21" s="80"/>
      <c r="O21" s="80"/>
      <c r="P21" s="80"/>
      <c r="Q21" s="80"/>
      <c r="R21" s="81"/>
      <c r="S21" s="35"/>
      <c r="T21" s="76" t="s">
        <v>24</v>
      </c>
      <c r="U21" s="77"/>
      <c r="V21" s="77"/>
      <c r="W21" s="77"/>
      <c r="X21" s="77"/>
      <c r="Y21" s="77"/>
      <c r="Z21" s="77"/>
      <c r="AA21" s="78"/>
      <c r="AB21" s="30"/>
    </row>
    <row r="22" spans="1:28" ht="15" x14ac:dyDescent="0.25">
      <c r="A22" s="10" t="s">
        <v>19</v>
      </c>
      <c r="B22" s="70" t="s">
        <v>1</v>
      </c>
      <c r="C22" s="71"/>
      <c r="D22" s="71"/>
      <c r="E22" s="72"/>
      <c r="F22" s="70" t="s">
        <v>2</v>
      </c>
      <c r="G22" s="71"/>
      <c r="H22" s="71"/>
      <c r="I22" s="72"/>
      <c r="J22" s="10"/>
      <c r="K22" s="70" t="s">
        <v>1</v>
      </c>
      <c r="L22" s="71"/>
      <c r="M22" s="71"/>
      <c r="N22" s="72"/>
      <c r="O22" s="70" t="s">
        <v>2</v>
      </c>
      <c r="P22" s="71"/>
      <c r="Q22" s="71"/>
      <c r="R22" s="72"/>
      <c r="T22" s="70" t="s">
        <v>1</v>
      </c>
      <c r="U22" s="71"/>
      <c r="V22" s="71"/>
      <c r="W22" s="72"/>
      <c r="X22" s="70" t="s">
        <v>2</v>
      </c>
      <c r="Y22" s="71"/>
      <c r="Z22" s="71"/>
      <c r="AA22" s="72"/>
    </row>
    <row r="23" spans="1:28" x14ac:dyDescent="0.2">
      <c r="A23" s="6"/>
      <c r="B23" s="7" t="s">
        <v>3</v>
      </c>
      <c r="C23" s="8" t="s">
        <v>4</v>
      </c>
      <c r="D23" s="8" t="s">
        <v>5</v>
      </c>
      <c r="E23" s="9" t="s">
        <v>6</v>
      </c>
      <c r="F23" s="7" t="s">
        <v>3</v>
      </c>
      <c r="G23" s="8" t="s">
        <v>4</v>
      </c>
      <c r="H23" s="8" t="s">
        <v>5</v>
      </c>
      <c r="I23" s="9" t="s">
        <v>6</v>
      </c>
      <c r="J23" s="6"/>
      <c r="K23" s="7" t="s">
        <v>3</v>
      </c>
      <c r="L23" s="8" t="s">
        <v>4</v>
      </c>
      <c r="M23" s="8" t="s">
        <v>5</v>
      </c>
      <c r="N23" s="9" t="s">
        <v>6</v>
      </c>
      <c r="O23" s="7" t="s">
        <v>3</v>
      </c>
      <c r="P23" s="8" t="s">
        <v>4</v>
      </c>
      <c r="Q23" s="8" t="s">
        <v>5</v>
      </c>
      <c r="R23" s="9" t="s">
        <v>6</v>
      </c>
      <c r="S23" s="28"/>
      <c r="T23" s="7" t="s">
        <v>3</v>
      </c>
      <c r="U23" s="8" t="s">
        <v>4</v>
      </c>
      <c r="V23" s="8" t="s">
        <v>5</v>
      </c>
      <c r="W23" s="9" t="s">
        <v>6</v>
      </c>
      <c r="X23" s="7" t="s">
        <v>3</v>
      </c>
      <c r="Y23" s="8" t="s">
        <v>4</v>
      </c>
      <c r="Z23" s="8" t="s">
        <v>5</v>
      </c>
      <c r="AA23" s="9" t="s">
        <v>6</v>
      </c>
    </row>
    <row r="24" spans="1:28" ht="15" x14ac:dyDescent="0.25">
      <c r="A24" s="10" t="s">
        <v>7</v>
      </c>
      <c r="B24" s="31">
        <v>19</v>
      </c>
      <c r="C24">
        <v>14</v>
      </c>
      <c r="D24">
        <v>15</v>
      </c>
      <c r="E24" s="14">
        <f>AVERAGE(B24:D24)</f>
        <v>16</v>
      </c>
      <c r="F24" s="31">
        <v>5</v>
      </c>
      <c r="G24">
        <v>5</v>
      </c>
      <c r="H24">
        <v>4</v>
      </c>
      <c r="I24" s="14">
        <f>AVERAGE(F24:H24)</f>
        <v>4.666666666666667</v>
      </c>
      <c r="J24" s="10"/>
      <c r="K24" s="31">
        <v>15</v>
      </c>
      <c r="L24">
        <v>17</v>
      </c>
      <c r="M24">
        <v>20</v>
      </c>
      <c r="N24" s="13">
        <f>AVERAGE(K24:M24)</f>
        <v>17.333333333333332</v>
      </c>
      <c r="O24" s="31">
        <v>4</v>
      </c>
      <c r="P24">
        <v>2</v>
      </c>
      <c r="Q24">
        <v>0</v>
      </c>
      <c r="R24" s="14">
        <f>AVERAGE(O24:Q24)</f>
        <v>2</v>
      </c>
      <c r="S24" s="17"/>
      <c r="T24" s="31">
        <v>16</v>
      </c>
      <c r="U24">
        <v>14</v>
      </c>
      <c r="V24">
        <v>14</v>
      </c>
      <c r="W24" s="14">
        <f>AVERAGE(T24:V24)</f>
        <v>14.666666666666666</v>
      </c>
      <c r="X24" s="31">
        <v>6</v>
      </c>
      <c r="Y24">
        <v>5</v>
      </c>
      <c r="Z24">
        <v>2</v>
      </c>
      <c r="AA24" s="14">
        <f>AVERAGE(X24:Z24)</f>
        <v>4.333333333333333</v>
      </c>
    </row>
    <row r="25" spans="1:28" ht="15" x14ac:dyDescent="0.25">
      <c r="A25" s="10" t="s">
        <v>8</v>
      </c>
      <c r="B25" s="31">
        <v>14</v>
      </c>
      <c r="C25">
        <v>13</v>
      </c>
      <c r="D25">
        <v>12</v>
      </c>
      <c r="E25" s="14">
        <f>AVERAGE(B25:D25)</f>
        <v>13</v>
      </c>
      <c r="F25" s="31">
        <v>6</v>
      </c>
      <c r="G25">
        <v>6</v>
      </c>
      <c r="H25">
        <v>7</v>
      </c>
      <c r="I25" s="14">
        <f t="shared" ref="I25:I26" si="6">AVERAGE(F25:H25)</f>
        <v>6.333333333333333</v>
      </c>
      <c r="J25" s="10"/>
      <c r="K25" s="31">
        <v>15</v>
      </c>
      <c r="L25">
        <v>20</v>
      </c>
      <c r="M25">
        <v>12</v>
      </c>
      <c r="N25" s="13">
        <f t="shared" ref="N25:N29" si="7">AVERAGE(K25:M25)</f>
        <v>15.666666666666666</v>
      </c>
      <c r="O25" s="31">
        <v>2</v>
      </c>
      <c r="P25">
        <v>2</v>
      </c>
      <c r="Q25">
        <v>4</v>
      </c>
      <c r="R25" s="14">
        <f t="shared" ref="R25:R32" si="8">AVERAGE(O25:Q25)</f>
        <v>2.6666666666666665</v>
      </c>
      <c r="S25" s="17"/>
      <c r="T25" s="31">
        <v>18</v>
      </c>
      <c r="U25">
        <v>16</v>
      </c>
      <c r="V25">
        <v>20</v>
      </c>
      <c r="W25" s="14">
        <f t="shared" ref="W25:W29" si="9">AVERAGE(T25:V25)</f>
        <v>18</v>
      </c>
      <c r="X25" s="31">
        <v>5</v>
      </c>
      <c r="Y25">
        <v>5</v>
      </c>
      <c r="Z25">
        <v>0</v>
      </c>
      <c r="AA25" s="14">
        <f t="shared" ref="AA25:AA30" si="10">AVERAGE(X25:Z25)</f>
        <v>3.3333333333333335</v>
      </c>
    </row>
    <row r="26" spans="1:28" ht="15" x14ac:dyDescent="0.25">
      <c r="A26" s="10" t="s">
        <v>9</v>
      </c>
      <c r="B26" s="31">
        <v>15</v>
      </c>
      <c r="C26">
        <v>14</v>
      </c>
      <c r="D26">
        <v>8</v>
      </c>
      <c r="E26" s="14">
        <f t="shared" ref="E26:E28" si="11">AVERAGE(B26:D26)</f>
        <v>12.333333333333334</v>
      </c>
      <c r="F26" s="31">
        <v>7</v>
      </c>
      <c r="G26">
        <v>6</v>
      </c>
      <c r="H26">
        <v>5</v>
      </c>
      <c r="I26" s="14">
        <f t="shared" si="6"/>
        <v>6</v>
      </c>
      <c r="J26" s="10"/>
      <c r="K26" s="31">
        <v>19</v>
      </c>
      <c r="L26">
        <v>15</v>
      </c>
      <c r="M26">
        <v>14</v>
      </c>
      <c r="N26" s="13">
        <f t="shared" si="7"/>
        <v>16</v>
      </c>
      <c r="O26" s="31">
        <v>3</v>
      </c>
      <c r="P26">
        <v>3</v>
      </c>
      <c r="Q26">
        <v>0</v>
      </c>
      <c r="R26" s="14">
        <f t="shared" si="8"/>
        <v>2</v>
      </c>
      <c r="S26" s="17"/>
      <c r="T26" s="31">
        <v>15</v>
      </c>
      <c r="U26">
        <v>16</v>
      </c>
      <c r="V26">
        <v>18</v>
      </c>
      <c r="W26" s="14">
        <f t="shared" si="9"/>
        <v>16.333333333333332</v>
      </c>
      <c r="X26" s="31">
        <v>5</v>
      </c>
      <c r="Y26">
        <v>5</v>
      </c>
      <c r="Z26">
        <v>3</v>
      </c>
      <c r="AA26" s="14">
        <f t="shared" si="10"/>
        <v>4.333333333333333</v>
      </c>
    </row>
    <row r="27" spans="1:28" ht="15" x14ac:dyDescent="0.25">
      <c r="A27" s="10" t="s">
        <v>10</v>
      </c>
      <c r="B27" s="31">
        <v>14</v>
      </c>
      <c r="C27">
        <v>15</v>
      </c>
      <c r="D27">
        <v>13</v>
      </c>
      <c r="E27" s="14">
        <f t="shared" si="11"/>
        <v>14</v>
      </c>
      <c r="F27" s="31">
        <v>5</v>
      </c>
      <c r="G27">
        <v>7</v>
      </c>
      <c r="H27">
        <v>6</v>
      </c>
      <c r="I27" s="14">
        <f>AVERAGE(F27:H27)</f>
        <v>6</v>
      </c>
      <c r="J27" s="10"/>
      <c r="K27" s="31">
        <v>14</v>
      </c>
      <c r="L27">
        <v>13</v>
      </c>
      <c r="M27">
        <v>15</v>
      </c>
      <c r="N27" s="13">
        <f t="shared" si="7"/>
        <v>14</v>
      </c>
      <c r="O27" s="31">
        <v>3</v>
      </c>
      <c r="P27">
        <v>4</v>
      </c>
      <c r="Q27">
        <v>2</v>
      </c>
      <c r="R27" s="14">
        <f t="shared" si="8"/>
        <v>3</v>
      </c>
      <c r="S27" s="17"/>
      <c r="T27" s="31">
        <v>15</v>
      </c>
      <c r="U27">
        <v>15</v>
      </c>
      <c r="V27">
        <v>20</v>
      </c>
      <c r="W27" s="14">
        <f t="shared" si="9"/>
        <v>16.666666666666668</v>
      </c>
      <c r="X27" s="31">
        <v>6</v>
      </c>
      <c r="Y27">
        <v>6</v>
      </c>
      <c r="Z27">
        <v>3</v>
      </c>
      <c r="AA27" s="14">
        <f t="shared" si="10"/>
        <v>5</v>
      </c>
    </row>
    <row r="28" spans="1:28" ht="15" x14ac:dyDescent="0.25">
      <c r="A28" s="10" t="s">
        <v>11</v>
      </c>
      <c r="B28" s="31">
        <v>15</v>
      </c>
      <c r="C28">
        <v>14</v>
      </c>
      <c r="D28">
        <v>15</v>
      </c>
      <c r="E28" s="14">
        <f t="shared" si="11"/>
        <v>14.666666666666666</v>
      </c>
      <c r="F28" s="31">
        <v>5</v>
      </c>
      <c r="G28">
        <v>6</v>
      </c>
      <c r="H28">
        <v>5</v>
      </c>
      <c r="I28" s="14">
        <f>AVERAGE(F28:H28)</f>
        <v>5.333333333333333</v>
      </c>
      <c r="J28" s="10"/>
      <c r="K28" s="31">
        <v>15</v>
      </c>
      <c r="L28">
        <v>15</v>
      </c>
      <c r="M28">
        <v>13</v>
      </c>
      <c r="N28" s="13">
        <f t="shared" si="7"/>
        <v>14.333333333333334</v>
      </c>
      <c r="O28" s="31">
        <v>3</v>
      </c>
      <c r="P28">
        <v>2</v>
      </c>
      <c r="Q28">
        <v>1</v>
      </c>
      <c r="R28" s="14">
        <f t="shared" si="8"/>
        <v>2</v>
      </c>
      <c r="S28" s="17"/>
      <c r="T28" s="31">
        <v>15</v>
      </c>
      <c r="U28">
        <v>13</v>
      </c>
      <c r="V28">
        <v>12</v>
      </c>
      <c r="W28" s="14">
        <f t="shared" si="9"/>
        <v>13.333333333333334</v>
      </c>
      <c r="X28" s="31">
        <v>8</v>
      </c>
      <c r="Y28">
        <v>7</v>
      </c>
      <c r="Z28">
        <v>6</v>
      </c>
      <c r="AA28" s="14">
        <f t="shared" si="10"/>
        <v>7</v>
      </c>
    </row>
    <row r="29" spans="1:28" ht="15" x14ac:dyDescent="0.25">
      <c r="A29" s="10" t="s">
        <v>12</v>
      </c>
      <c r="B29" s="31"/>
      <c r="C29"/>
      <c r="D29"/>
      <c r="E29" s="14"/>
      <c r="F29" s="31"/>
      <c r="G29"/>
      <c r="H29"/>
      <c r="I29" s="14"/>
      <c r="J29" s="10"/>
      <c r="K29" s="31">
        <v>13</v>
      </c>
      <c r="L29">
        <v>15</v>
      </c>
      <c r="M29">
        <v>13</v>
      </c>
      <c r="N29" s="13">
        <f t="shared" si="7"/>
        <v>13.666666666666666</v>
      </c>
      <c r="O29" s="31">
        <v>3</v>
      </c>
      <c r="P29">
        <v>3</v>
      </c>
      <c r="Q29">
        <v>1</v>
      </c>
      <c r="R29" s="14">
        <f t="shared" si="8"/>
        <v>2.3333333333333335</v>
      </c>
      <c r="S29" s="17"/>
      <c r="T29" s="31">
        <v>14</v>
      </c>
      <c r="U29">
        <v>16</v>
      </c>
      <c r="V29">
        <v>8</v>
      </c>
      <c r="W29" s="14">
        <f t="shared" si="9"/>
        <v>12.666666666666666</v>
      </c>
      <c r="X29" s="31">
        <v>6</v>
      </c>
      <c r="Y29">
        <v>6</v>
      </c>
      <c r="Z29">
        <v>6</v>
      </c>
      <c r="AA29" s="14">
        <f t="shared" si="10"/>
        <v>6</v>
      </c>
    </row>
    <row r="30" spans="1:28" ht="15" x14ac:dyDescent="0.25">
      <c r="A30" s="10" t="s">
        <v>13</v>
      </c>
      <c r="B30" s="15"/>
      <c r="C30" s="10"/>
      <c r="D30" s="10"/>
      <c r="E30" s="13"/>
      <c r="F30" s="19"/>
      <c r="I30" s="39"/>
      <c r="J30" s="10"/>
      <c r="K30" s="31"/>
      <c r="L30"/>
      <c r="M30"/>
      <c r="N30" s="13"/>
      <c r="O30" s="31">
        <v>4</v>
      </c>
      <c r="P30">
        <v>6</v>
      </c>
      <c r="Q30">
        <v>1</v>
      </c>
      <c r="R30" s="14">
        <f t="shared" si="8"/>
        <v>3.6666666666666665</v>
      </c>
      <c r="S30" s="17"/>
      <c r="T30" s="31"/>
      <c r="U30"/>
      <c r="V30"/>
      <c r="W30" s="14"/>
      <c r="X30" s="31">
        <v>4</v>
      </c>
      <c r="Y30">
        <v>4</v>
      </c>
      <c r="Z30">
        <v>5</v>
      </c>
      <c r="AA30" s="14">
        <f t="shared" si="10"/>
        <v>4.333333333333333</v>
      </c>
    </row>
    <row r="31" spans="1:28" ht="15" x14ac:dyDescent="0.25">
      <c r="A31" s="10" t="s">
        <v>14</v>
      </c>
      <c r="B31" s="15"/>
      <c r="C31" s="10"/>
      <c r="D31" s="10"/>
      <c r="E31" s="13"/>
      <c r="F31" s="19"/>
      <c r="I31" s="39"/>
      <c r="J31" s="10"/>
      <c r="K31" s="31"/>
      <c r="L31"/>
      <c r="M31"/>
      <c r="N31" s="13"/>
      <c r="O31" s="31">
        <v>5</v>
      </c>
      <c r="P31">
        <v>4</v>
      </c>
      <c r="Q31">
        <v>1</v>
      </c>
      <c r="R31" s="14">
        <f t="shared" si="8"/>
        <v>3.3333333333333335</v>
      </c>
      <c r="S31" s="17"/>
      <c r="T31" s="31"/>
      <c r="U31"/>
      <c r="V31"/>
      <c r="W31" s="14"/>
      <c r="X31" s="31"/>
      <c r="Y31"/>
      <c r="Z31"/>
      <c r="AA31" s="14"/>
    </row>
    <row r="32" spans="1:28" ht="15" x14ac:dyDescent="0.25">
      <c r="A32" s="10" t="s">
        <v>15</v>
      </c>
      <c r="B32" s="15"/>
      <c r="C32" s="10"/>
      <c r="D32" s="10"/>
      <c r="E32" s="13"/>
      <c r="F32" s="19"/>
      <c r="I32" s="39"/>
      <c r="J32" s="10"/>
      <c r="K32" s="11"/>
      <c r="L32" s="12"/>
      <c r="M32" s="12"/>
      <c r="N32" s="13"/>
      <c r="O32" s="31">
        <v>5</v>
      </c>
      <c r="P32">
        <v>5</v>
      </c>
      <c r="Q32">
        <v>0</v>
      </c>
      <c r="R32" s="14">
        <f t="shared" si="8"/>
        <v>3.3333333333333335</v>
      </c>
      <c r="S32" s="17"/>
      <c r="T32" s="31"/>
      <c r="U32"/>
      <c r="V32"/>
      <c r="W32" s="14"/>
      <c r="X32" s="31"/>
      <c r="Y32"/>
      <c r="Z32"/>
      <c r="AA32" s="14"/>
    </row>
    <row r="33" spans="1:28" ht="15" x14ac:dyDescent="0.25">
      <c r="A33"/>
      <c r="B33" s="15"/>
      <c r="C33" s="10"/>
      <c r="D33" s="10"/>
      <c r="E33" s="18"/>
      <c r="F33" s="19"/>
      <c r="I33" s="18"/>
      <c r="J33"/>
      <c r="K33" s="15"/>
      <c r="L33" s="10"/>
      <c r="M33" s="10"/>
      <c r="N33" s="18"/>
      <c r="O33" s="19"/>
      <c r="R33" s="18"/>
      <c r="S33" s="17"/>
      <c r="T33" s="11"/>
      <c r="U33" s="12"/>
      <c r="V33" s="12"/>
      <c r="W33" s="14"/>
      <c r="X33" s="16"/>
      <c r="Y33" s="17"/>
      <c r="Z33" s="17"/>
      <c r="AA33" s="14"/>
    </row>
    <row r="34" spans="1:28" x14ac:dyDescent="0.2">
      <c r="A34" s="10" t="s">
        <v>6</v>
      </c>
      <c r="B34" s="21"/>
      <c r="C34" s="22"/>
      <c r="D34" s="22"/>
      <c r="E34" s="23">
        <f>AVERAGE(E24:E29)</f>
        <v>14</v>
      </c>
      <c r="F34" s="24"/>
      <c r="G34" s="25"/>
      <c r="H34" s="25"/>
      <c r="I34" s="23">
        <f>AVERAGE(I24:I32)</f>
        <v>5.6666666666666661</v>
      </c>
      <c r="J34" s="10"/>
      <c r="K34" s="21"/>
      <c r="L34" s="22"/>
      <c r="M34" s="22"/>
      <c r="N34" s="23">
        <f>AVERAGE(N24:N31)</f>
        <v>15.166666666666666</v>
      </c>
      <c r="O34" s="24"/>
      <c r="P34" s="25"/>
      <c r="Q34" s="25"/>
      <c r="R34" s="23">
        <f>AVERAGE(R24:R32)</f>
        <v>2.7037037037037037</v>
      </c>
      <c r="S34" s="27"/>
      <c r="T34" s="26"/>
      <c r="U34" s="27"/>
      <c r="V34" s="27"/>
      <c r="W34" s="23">
        <f>AVERAGE(W24:W32)</f>
        <v>15.277777777777779</v>
      </c>
      <c r="X34" s="24"/>
      <c r="Y34" s="25"/>
      <c r="Z34" s="25"/>
      <c r="AA34" s="23">
        <f>AVERAGE(AA24:AA32)</f>
        <v>4.9047619047619051</v>
      </c>
    </row>
    <row r="35" spans="1:28" ht="15" x14ac:dyDescent="0.25">
      <c r="A35"/>
      <c r="B35"/>
      <c r="C35"/>
      <c r="D35"/>
      <c r="E35"/>
      <c r="F35"/>
      <c r="G35"/>
      <c r="H35"/>
      <c r="I35"/>
      <c r="J35"/>
      <c r="K35" s="10"/>
      <c r="L35" s="10"/>
      <c r="M35" s="1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</row>
    <row r="36" spans="1:28" ht="15" x14ac:dyDescent="0.25">
      <c r="A36"/>
      <c r="B36"/>
      <c r="C36"/>
      <c r="D36"/>
      <c r="E36"/>
      <c r="F36"/>
      <c r="G36"/>
      <c r="H36"/>
      <c r="I36"/>
      <c r="J36"/>
      <c r="K36" s="10"/>
      <c r="L36" s="10"/>
      <c r="M36" s="1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</row>
    <row r="37" spans="1:28" ht="15" x14ac:dyDescent="0.25">
      <c r="A37"/>
      <c r="B37"/>
      <c r="C37"/>
      <c r="D37"/>
      <c r="E37"/>
      <c r="F37"/>
      <c r="G37"/>
      <c r="H37"/>
      <c r="I37"/>
      <c r="J37"/>
      <c r="K37" s="10"/>
      <c r="L37" s="10"/>
      <c r="M37" s="1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</row>
    <row r="38" spans="1:28" ht="18.75" x14ac:dyDescent="0.3">
      <c r="A38" s="36" t="s">
        <v>26</v>
      </c>
      <c r="B38" s="36"/>
      <c r="C38" s="36"/>
      <c r="D38" s="36"/>
      <c r="E38" s="36"/>
      <c r="F38" s="36"/>
      <c r="G38" s="36"/>
      <c r="H38" s="36"/>
      <c r="I38" s="36"/>
      <c r="J38" s="36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5" x14ac:dyDescent="0.25">
      <c r="A39"/>
      <c r="B39" s="67" t="s">
        <v>22</v>
      </c>
      <c r="C39" s="68"/>
      <c r="D39" s="69"/>
      <c r="F39" s="67" t="s">
        <v>23</v>
      </c>
      <c r="G39" s="68"/>
      <c r="H39" s="69"/>
      <c r="I39" s="41"/>
      <c r="J39" s="67" t="s">
        <v>24</v>
      </c>
      <c r="K39" s="68"/>
      <c r="L39" s="69"/>
      <c r="M39" s="41"/>
      <c r="N39" s="41"/>
      <c r="O39" s="54"/>
      <c r="P39" s="54"/>
      <c r="Q39" s="54"/>
      <c r="R39" s="54"/>
      <c r="S39" s="54"/>
      <c r="T39" s="54"/>
      <c r="U39" s="54"/>
    </row>
    <row r="40" spans="1:28" ht="15" x14ac:dyDescent="0.25">
      <c r="A40"/>
      <c r="B40" s="44" t="s">
        <v>17</v>
      </c>
      <c r="C40" s="65" t="s">
        <v>21</v>
      </c>
      <c r="D40" s="66"/>
      <c r="F40" s="45" t="s">
        <v>17</v>
      </c>
      <c r="G40" s="65" t="s">
        <v>21</v>
      </c>
      <c r="H40" s="66"/>
      <c r="I40" s="2"/>
      <c r="J40" s="45" t="s">
        <v>17</v>
      </c>
      <c r="K40" s="65" t="s">
        <v>21</v>
      </c>
      <c r="L40" s="66"/>
      <c r="M40" s="28"/>
      <c r="N40" s="28"/>
    </row>
    <row r="41" spans="1:28" ht="15" x14ac:dyDescent="0.25">
      <c r="A41" s="46" t="s">
        <v>19</v>
      </c>
      <c r="B41" s="47" t="s">
        <v>2</v>
      </c>
      <c r="C41" s="48" t="s">
        <v>1</v>
      </c>
      <c r="D41" s="49" t="s">
        <v>2</v>
      </c>
      <c r="F41" s="48" t="s">
        <v>2</v>
      </c>
      <c r="G41" s="48" t="s">
        <v>1</v>
      </c>
      <c r="H41" s="49" t="s">
        <v>2</v>
      </c>
      <c r="I41" s="42"/>
      <c r="J41" s="48" t="s">
        <v>2</v>
      </c>
      <c r="K41" s="48" t="s">
        <v>1</v>
      </c>
      <c r="L41" s="49" t="s">
        <v>2</v>
      </c>
    </row>
    <row r="42" spans="1:28" x14ac:dyDescent="0.2">
      <c r="A42" s="10" t="s">
        <v>7</v>
      </c>
      <c r="B42" s="50">
        <f>(I8/14.44)*100</f>
        <v>46.168051708217916</v>
      </c>
      <c r="C42" s="51">
        <f>(E24/14.44)*100</f>
        <v>110.803324099723</v>
      </c>
      <c r="D42" s="52">
        <f>(I24/14.44)*100</f>
        <v>32.317636195752542</v>
      </c>
      <c r="F42" s="51">
        <f>(R8/14.87)*100</f>
        <v>20.174848688634835</v>
      </c>
      <c r="G42" s="51">
        <f>(N24/14.87)*100</f>
        <v>116.56579242322348</v>
      </c>
      <c r="H42" s="52">
        <f>(R24/14.87)*100</f>
        <v>13.449899125756556</v>
      </c>
      <c r="I42" s="29"/>
      <c r="J42" s="51">
        <f>(AA8/15.11)*100</f>
        <v>19.854401058901392</v>
      </c>
      <c r="K42" s="51">
        <f>(W24/15.11)*100</f>
        <v>97.065960732406793</v>
      </c>
      <c r="L42" s="52">
        <f>(AA24/15.11)*100</f>
        <v>28.678579307302005</v>
      </c>
    </row>
    <row r="43" spans="1:28" x14ac:dyDescent="0.2">
      <c r="A43" s="10" t="s">
        <v>8</v>
      </c>
      <c r="B43" s="50">
        <f>(I9/14.44)*100</f>
        <v>34.626038781163437</v>
      </c>
      <c r="C43" s="51">
        <f t="shared" ref="C43:C45" si="12">(E25/14.44)*100</f>
        <v>90.02770083102493</v>
      </c>
      <c r="D43" s="52">
        <f t="shared" ref="D43:D45" si="13">(I25/14.44)*100</f>
        <v>43.859649122807014</v>
      </c>
      <c r="F43" s="51">
        <f>(R9/14.87)*100</f>
        <v>20.174848688634835</v>
      </c>
      <c r="G43" s="51">
        <f>(N25/14.87)*100</f>
        <v>105.35754315175969</v>
      </c>
      <c r="H43" s="52">
        <f>(R25/14.87)*100</f>
        <v>17.933198834342075</v>
      </c>
      <c r="I43" s="29"/>
      <c r="J43" s="51">
        <f t="shared" ref="J43:J47" si="14">(AA9/15.11)*100</f>
        <v>13.236267372600926</v>
      </c>
      <c r="K43" s="51">
        <f>(W25/15.11)*100</f>
        <v>119.12640635340834</v>
      </c>
      <c r="L43" s="52">
        <f>(AA25/15.11)*100</f>
        <v>22.060445621001545</v>
      </c>
    </row>
    <row r="44" spans="1:28" x14ac:dyDescent="0.2">
      <c r="A44" s="10" t="s">
        <v>9</v>
      </c>
      <c r="B44" s="50">
        <f>(I10/14.44)*100</f>
        <v>39.242843951985229</v>
      </c>
      <c r="C44" s="51">
        <f t="shared" si="12"/>
        <v>85.410895660203153</v>
      </c>
      <c r="D44" s="52">
        <f t="shared" si="13"/>
        <v>41.551246537396125</v>
      </c>
      <c r="F44" s="51">
        <f t="shared" ref="F44:F50" si="15">(R10/14.87)*100</f>
        <v>22.416498542927595</v>
      </c>
      <c r="G44" s="51">
        <f t="shared" ref="G44:G47" si="16">(N26/14.87)*100</f>
        <v>107.59919300605245</v>
      </c>
      <c r="H44" s="52">
        <f t="shared" ref="H44:H50" si="17">(R26/14.87)*100</f>
        <v>13.449899125756556</v>
      </c>
      <c r="I44" s="29"/>
      <c r="J44" s="51">
        <f t="shared" si="14"/>
        <v>13.236267372600926</v>
      </c>
      <c r="K44" s="51">
        <f t="shared" ref="K44:K47" si="18">(W26/15.11)*100</f>
        <v>108.09618354290755</v>
      </c>
      <c r="L44" s="52">
        <f t="shared" ref="L44:L48" si="19">(AA26/15.11)*100</f>
        <v>28.678579307302005</v>
      </c>
    </row>
    <row r="45" spans="1:28" x14ac:dyDescent="0.2">
      <c r="A45" s="10" t="s">
        <v>10</v>
      </c>
      <c r="B45" s="50">
        <f>(I11/14.44)*100</f>
        <v>32.317636195752542</v>
      </c>
      <c r="C45" s="51">
        <f t="shared" si="12"/>
        <v>96.952908587257625</v>
      </c>
      <c r="D45" s="52">
        <f t="shared" si="13"/>
        <v>41.551246537396125</v>
      </c>
      <c r="F45" s="51">
        <f t="shared" si="15"/>
        <v>26.899798251513111</v>
      </c>
      <c r="G45" s="51">
        <f t="shared" si="16"/>
        <v>94.1492938802959</v>
      </c>
      <c r="H45" s="52">
        <f t="shared" si="17"/>
        <v>20.174848688634835</v>
      </c>
      <c r="I45" s="29"/>
      <c r="J45" s="51">
        <f t="shared" si="14"/>
        <v>22.060445621001545</v>
      </c>
      <c r="K45" s="51">
        <f t="shared" si="18"/>
        <v>110.30222810500774</v>
      </c>
      <c r="L45" s="52">
        <f t="shared" si="19"/>
        <v>33.090668431502316</v>
      </c>
    </row>
    <row r="46" spans="1:28" x14ac:dyDescent="0.2">
      <c r="A46" s="10" t="s">
        <v>11</v>
      </c>
      <c r="B46" s="50">
        <f>(I12/14.44)*100</f>
        <v>39.242843951985229</v>
      </c>
      <c r="C46" s="51">
        <f>(E28/14.44)*100</f>
        <v>101.56971375807942</v>
      </c>
      <c r="D46" s="52">
        <f>(I28/14.44)*100</f>
        <v>36.934441366574326</v>
      </c>
      <c r="F46" s="51">
        <f t="shared" si="15"/>
        <v>13.449899125756556</v>
      </c>
      <c r="G46" s="51">
        <f t="shared" si="16"/>
        <v>96.39094373458866</v>
      </c>
      <c r="H46" s="52">
        <f t="shared" si="17"/>
        <v>13.449899125756556</v>
      </c>
      <c r="I46" s="29"/>
      <c r="J46" s="51">
        <f t="shared" si="14"/>
        <v>15.442311934701083</v>
      </c>
      <c r="K46" s="51">
        <f t="shared" si="18"/>
        <v>88.24178248400618</v>
      </c>
      <c r="L46" s="52">
        <f t="shared" si="19"/>
        <v>46.326935804103243</v>
      </c>
    </row>
    <row r="47" spans="1:28" x14ac:dyDescent="0.2">
      <c r="A47" s="10" t="s">
        <v>12</v>
      </c>
      <c r="B47" s="53"/>
      <c r="C47" s="51"/>
      <c r="D47" s="52"/>
      <c r="F47" s="51">
        <f t="shared" si="15"/>
        <v>22.416498542927595</v>
      </c>
      <c r="G47" s="51">
        <f t="shared" si="16"/>
        <v>91.90764402600314</v>
      </c>
      <c r="H47" s="52">
        <f t="shared" si="17"/>
        <v>15.691548980049319</v>
      </c>
      <c r="I47" s="29"/>
      <c r="J47" s="51">
        <f t="shared" si="14"/>
        <v>24.266490183101698</v>
      </c>
      <c r="K47" s="51">
        <f t="shared" si="18"/>
        <v>83.829693359805873</v>
      </c>
      <c r="L47" s="52">
        <f t="shared" si="19"/>
        <v>39.708802117802783</v>
      </c>
    </row>
    <row r="48" spans="1:28" x14ac:dyDescent="0.2">
      <c r="A48" s="10" t="s">
        <v>13</v>
      </c>
      <c r="B48" s="53"/>
      <c r="C48" s="51"/>
      <c r="D48" s="52"/>
      <c r="F48" s="51">
        <f t="shared" si="15"/>
        <v>8.9665994171710377</v>
      </c>
      <c r="G48" s="51"/>
      <c r="H48" s="52">
        <f t="shared" si="17"/>
        <v>24.658148397220355</v>
      </c>
      <c r="I48" s="29"/>
      <c r="J48" s="51"/>
      <c r="K48" s="51"/>
      <c r="L48" s="52">
        <f t="shared" si="19"/>
        <v>28.678579307302005</v>
      </c>
    </row>
    <row r="49" spans="1:12" x14ac:dyDescent="0.2">
      <c r="A49" s="10" t="s">
        <v>14</v>
      </c>
      <c r="B49" s="53"/>
      <c r="C49" s="51"/>
      <c r="D49" s="52"/>
      <c r="F49" s="51">
        <f t="shared" si="15"/>
        <v>15.691548980049319</v>
      </c>
      <c r="G49" s="51"/>
      <c r="H49" s="52">
        <f t="shared" si="17"/>
        <v>22.416498542927595</v>
      </c>
      <c r="I49" s="29"/>
      <c r="J49" s="51"/>
      <c r="K49" s="51"/>
      <c r="L49" s="52"/>
    </row>
    <row r="50" spans="1:12" x14ac:dyDescent="0.2">
      <c r="A50" s="10" t="s">
        <v>15</v>
      </c>
      <c r="B50" s="53"/>
      <c r="C50" s="51"/>
      <c r="D50" s="52"/>
      <c r="F50" s="51">
        <f t="shared" si="15"/>
        <v>15.691548980049319</v>
      </c>
      <c r="G50" s="51"/>
      <c r="H50" s="52">
        <f t="shared" si="17"/>
        <v>22.416498542927595</v>
      </c>
      <c r="I50" s="29"/>
      <c r="J50" s="51"/>
      <c r="K50" s="51"/>
      <c r="L50" s="52"/>
    </row>
    <row r="51" spans="1:12" x14ac:dyDescent="0.2">
      <c r="A51" s="54"/>
      <c r="B51" s="55"/>
      <c r="C51" s="19"/>
      <c r="D51" s="52"/>
      <c r="F51" s="51"/>
      <c r="G51" s="19"/>
      <c r="H51" s="52"/>
      <c r="J51" s="51"/>
      <c r="K51" s="19"/>
      <c r="L51" s="52"/>
    </row>
    <row r="52" spans="1:12" x14ac:dyDescent="0.2">
      <c r="A52" s="10" t="s">
        <v>16</v>
      </c>
      <c r="B52" s="56">
        <f>AVERAGE(B42:B49)</f>
        <v>38.319482917820878</v>
      </c>
      <c r="C52" s="57">
        <f>AVERAGE(C42:C49)</f>
        <v>96.95290858725761</v>
      </c>
      <c r="D52" s="58">
        <f>AVERAGE(D42:D49)</f>
        <v>39.242843951985229</v>
      </c>
      <c r="F52" s="57">
        <f>AVERAGE(F42:F49)</f>
        <v>18.773817529701859</v>
      </c>
      <c r="G52" s="57">
        <f>AVERAGE(G42:G49)</f>
        <v>101.99506837032055</v>
      </c>
      <c r="H52" s="58">
        <f>AVERAGE(H42:H49)</f>
        <v>17.652992602555482</v>
      </c>
      <c r="I52" s="59"/>
      <c r="J52" s="57">
        <f>AVERAGE(J42:J49)</f>
        <v>18.016030590484593</v>
      </c>
      <c r="K52" s="57">
        <f>AVERAGE(K42:K49)</f>
        <v>101.11037576292375</v>
      </c>
      <c r="L52" s="58">
        <f>AVERAGE(L42:L49)</f>
        <v>32.460369985187988</v>
      </c>
    </row>
    <row r="53" spans="1:12" s="60" customFormat="1" x14ac:dyDescent="0.2">
      <c r="A53" s="82" t="s">
        <v>27</v>
      </c>
      <c r="B53" s="10"/>
      <c r="C53" s="10"/>
      <c r="D53" s="10"/>
      <c r="E53" s="10"/>
      <c r="F53" s="83" t="s">
        <v>30</v>
      </c>
      <c r="G53" s="83">
        <v>0.63090000000000002</v>
      </c>
      <c r="H53" s="83" t="s">
        <v>30</v>
      </c>
      <c r="I53" s="61"/>
      <c r="J53" s="61"/>
      <c r="K53" s="61"/>
      <c r="L53" s="61"/>
    </row>
    <row r="54" spans="1:12" s="60" customFormat="1" x14ac:dyDescent="0.2">
      <c r="A54" s="82" t="s">
        <v>28</v>
      </c>
      <c r="B54" s="10"/>
      <c r="C54" s="10"/>
      <c r="D54" s="10"/>
      <c r="E54" s="10"/>
      <c r="F54" s="61"/>
      <c r="G54" s="61"/>
      <c r="H54" s="61"/>
      <c r="I54" s="61"/>
      <c r="J54" s="83">
        <v>1E-4</v>
      </c>
      <c r="K54" s="83">
        <v>0.63090000000000002</v>
      </c>
      <c r="L54" s="83">
        <v>0.13750000000000001</v>
      </c>
    </row>
    <row r="55" spans="1:12" s="60" customFormat="1" x14ac:dyDescent="0.2">
      <c r="A55" s="82" t="s">
        <v>29</v>
      </c>
      <c r="B55" s="10"/>
      <c r="C55" s="10"/>
      <c r="D55" s="10"/>
      <c r="E55" s="10"/>
      <c r="F55" s="61"/>
      <c r="G55" s="61"/>
      <c r="H55" s="61"/>
      <c r="I55" s="61"/>
      <c r="J55" s="83">
        <v>0.91879999999999995</v>
      </c>
      <c r="K55" s="83">
        <v>0.84240000000000004</v>
      </c>
      <c r="L55" s="83">
        <v>1.1000000000000001E-3</v>
      </c>
    </row>
    <row r="56" spans="1:12" s="60" customFormat="1" x14ac:dyDescent="0.2"/>
  </sheetData>
  <mergeCells count="26">
    <mergeCell ref="T6:W6"/>
    <mergeCell ref="X6:AA6"/>
    <mergeCell ref="B5:I5"/>
    <mergeCell ref="B6:E6"/>
    <mergeCell ref="F6:I6"/>
    <mergeCell ref="B4:AA4"/>
    <mergeCell ref="F39:H39"/>
    <mergeCell ref="J39:L39"/>
    <mergeCell ref="K22:N22"/>
    <mergeCell ref="K5:R5"/>
    <mergeCell ref="T5:AA5"/>
    <mergeCell ref="K21:R21"/>
    <mergeCell ref="T21:AA21"/>
    <mergeCell ref="O22:R22"/>
    <mergeCell ref="T22:W22"/>
    <mergeCell ref="X22:AA22"/>
    <mergeCell ref="K6:N6"/>
    <mergeCell ref="O6:R6"/>
    <mergeCell ref="B21:I21"/>
    <mergeCell ref="B22:E22"/>
    <mergeCell ref="F22:I22"/>
    <mergeCell ref="B20:AA20"/>
    <mergeCell ref="C40:D40"/>
    <mergeCell ref="B39:D39"/>
    <mergeCell ref="G40:H40"/>
    <mergeCell ref="K40:L40"/>
  </mergeCells>
  <pageMargins left="0.7" right="0.7" top="0.75" bottom="0.75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mroj alassaf</cp:lastModifiedBy>
  <dcterms:created xsi:type="dcterms:W3CDTF">2018-11-07T16:56:00Z</dcterms:created>
  <dcterms:modified xsi:type="dcterms:W3CDTF">2019-03-20T02:50:09Z</dcterms:modified>
</cp:coreProperties>
</file>