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mroj\Downloads\031919\2nd full sumbission\final resubmission\"/>
    </mc:Choice>
  </mc:AlternateContent>
  <xr:revisionPtr revIDLastSave="0" documentId="8_{0176FB7A-AE30-4167-926A-0896518C88F3}" xr6:coauthVersionLast="43" xr6:coauthVersionMax="43" xr10:uidLastSave="{00000000-0000-0000-0000-000000000000}"/>
  <bookViews>
    <workbookView xWindow="2730" yWindow="2730" windowWidth="21600" windowHeight="11385" xr2:uid="{00000000-000D-0000-FFFF-FFFF00000000}"/>
  </bookViews>
  <sheets>
    <sheet name="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I8" i="1" l="1"/>
  <c r="L26" i="1"/>
  <c r="AE8" i="1"/>
  <c r="K26" i="1"/>
  <c r="AA8" i="1"/>
  <c r="J26" i="1"/>
  <c r="Q8" i="1"/>
  <c r="G26" i="1"/>
  <c r="M8" i="1"/>
  <c r="F26" i="1"/>
  <c r="I8" i="1"/>
  <c r="E26" i="1"/>
  <c r="Q15" i="1"/>
  <c r="G33" i="1"/>
  <c r="Q9" i="1"/>
  <c r="G27" i="1"/>
  <c r="Q10" i="1"/>
  <c r="G28" i="1"/>
  <c r="Q11" i="1"/>
  <c r="G29" i="1"/>
  <c r="Q12" i="1"/>
  <c r="G30" i="1"/>
  <c r="Q13" i="1"/>
  <c r="G31" i="1"/>
  <c r="Q14" i="1"/>
  <c r="G32" i="1"/>
  <c r="M10" i="1"/>
  <c r="F28" i="1"/>
  <c r="AE10" i="1"/>
  <c r="K28" i="1"/>
  <c r="AA11" i="1"/>
  <c r="J29" i="1"/>
  <c r="AI11" i="1"/>
  <c r="L29" i="1"/>
  <c r="Q19" i="1"/>
  <c r="M9" i="1"/>
  <c r="M11" i="1"/>
  <c r="M12" i="1"/>
  <c r="M13" i="1"/>
  <c r="M14" i="1"/>
  <c r="M19" i="1"/>
  <c r="I9" i="1"/>
  <c r="I10" i="1"/>
  <c r="I11" i="1"/>
  <c r="I12" i="1"/>
  <c r="I13" i="1"/>
  <c r="I14" i="1"/>
  <c r="I15" i="1"/>
  <c r="I16" i="1"/>
  <c r="I19" i="1"/>
  <c r="E8" i="1"/>
  <c r="E9" i="1"/>
  <c r="E10" i="1"/>
  <c r="E11" i="1"/>
  <c r="E12" i="1"/>
  <c r="E19" i="1"/>
  <c r="E27" i="1"/>
  <c r="E28" i="1"/>
  <c r="E29" i="1"/>
  <c r="E30" i="1"/>
  <c r="E31" i="1"/>
  <c r="E32" i="1"/>
  <c r="E33" i="1"/>
  <c r="E34" i="1"/>
  <c r="E35" i="1"/>
  <c r="AI15" i="1"/>
  <c r="L33" i="1"/>
  <c r="AI14" i="1"/>
  <c r="L32" i="1"/>
  <c r="AI13" i="1"/>
  <c r="L31" i="1"/>
  <c r="AI12" i="1"/>
  <c r="L30" i="1"/>
  <c r="AI10" i="1"/>
  <c r="L28" i="1"/>
  <c r="AI9" i="1"/>
  <c r="L27" i="1"/>
  <c r="G35" i="1"/>
  <c r="L35" i="1"/>
  <c r="AI19" i="1"/>
  <c r="AA9" i="1"/>
  <c r="J27" i="1"/>
  <c r="AA10" i="1"/>
  <c r="J28" i="1"/>
  <c r="AA12" i="1"/>
  <c r="J30" i="1"/>
  <c r="AA13" i="1"/>
  <c r="J31" i="1"/>
  <c r="AA14" i="1"/>
  <c r="J32" i="1"/>
  <c r="AA15" i="1"/>
  <c r="J33" i="1"/>
  <c r="AA19" i="1"/>
  <c r="J35" i="1"/>
  <c r="AE14" i="1"/>
  <c r="K32" i="1"/>
  <c r="AE13" i="1"/>
  <c r="K31" i="1"/>
  <c r="AE12" i="1"/>
  <c r="K30" i="1"/>
  <c r="AE11" i="1"/>
  <c r="K29" i="1"/>
  <c r="AE9" i="1"/>
  <c r="K27" i="1"/>
  <c r="K35" i="1"/>
  <c r="AE19" i="1"/>
  <c r="F27" i="1"/>
  <c r="F29" i="1"/>
  <c r="F30" i="1"/>
  <c r="F31" i="1"/>
  <c r="F32" i="1"/>
  <c r="W8" i="1"/>
  <c r="W9" i="1"/>
  <c r="W10" i="1"/>
  <c r="W11" i="1"/>
  <c r="W12" i="1"/>
  <c r="F35" i="1"/>
  <c r="W19" i="1"/>
</calcChain>
</file>

<file path=xl/sharedStrings.xml><?xml version="1.0" encoding="utf-8"?>
<sst xmlns="http://schemas.openxmlformats.org/spreadsheetml/2006/main" count="90" uniqueCount="27">
  <si>
    <t xml:space="preserve">mean number of hair cells within 3 neuromasts per larva </t>
  </si>
  <si>
    <t>pappaa p170</t>
  </si>
  <si>
    <t>neuromast 1</t>
  </si>
  <si>
    <t>neuromast 2</t>
  </si>
  <si>
    <t>neuromast 3</t>
  </si>
  <si>
    <t>mean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</si>
  <si>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</si>
  <si>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</si>
  <si>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</si>
  <si>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</si>
  <si>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</si>
  <si>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</si>
  <si>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</si>
  <si>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</si>
  <si>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</si>
  <si>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</si>
  <si>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 xml:space="preserve">% HC survival=[(mean number of hair cells within 3 neuromasts after treatment)/ (mean number of hair cells in vehicle treated group)] X 100 </t>
  </si>
  <si>
    <t>mean hair cell survival  (% vehicle-treated group)</t>
  </si>
  <si>
    <t>30</t>
  </si>
  <si>
    <t>0</t>
  </si>
  <si>
    <t>100</t>
  </si>
  <si>
    <r>
      <t>Neomycin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</si>
  <si>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r>
      <t>NBI-31772 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Arial"/>
        <family val="2"/>
      </rPr>
      <t>M)</t>
    </r>
  </si>
  <si>
    <t>&lt;0.0001</t>
  </si>
  <si>
    <t>wild type</t>
  </si>
  <si>
    <r>
      <t>P-value by Two-way ANOVA (vehicle-treated</t>
    </r>
    <r>
      <rPr>
        <b/>
        <i/>
        <sz val="11"/>
        <color theme="1"/>
        <rFont val="Arial"/>
        <family val="2"/>
      </rPr>
      <t xml:space="preserve"> vs. </t>
    </r>
    <r>
      <rPr>
        <b/>
        <sz val="11"/>
        <color theme="1"/>
        <rFont val="Arial"/>
        <family val="2"/>
      </rPr>
      <t xml:space="preserve">NBI-31772 in each genotype </t>
    </r>
    <r>
      <rPr>
        <b/>
        <i/>
        <sz val="11"/>
        <color theme="1"/>
        <rFont val="Arial"/>
        <family val="2"/>
      </rPr>
      <t>)</t>
    </r>
  </si>
  <si>
    <r>
      <t xml:space="preserve">Figure 3D: hair cell survival post co-treatment of NBI-31772 and neomycin in wild type and </t>
    </r>
    <r>
      <rPr>
        <b/>
        <i/>
        <sz val="14"/>
        <color theme="1"/>
        <rFont val="Arial"/>
      </rPr>
      <t>pappaa</t>
    </r>
    <r>
      <rPr>
        <b/>
        <sz val="14"/>
        <color theme="1"/>
        <rFont val="Arial"/>
        <family val="2"/>
      </rPr>
      <t xml:space="preserve"> mutants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</si>
</sst>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4"/>
      <color theme="1"/>
      <name val="Arial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49" fontId="6" fillId="0" borderId="0" xfId="0" applyNumberFormat="1" applyFont="1" applyAlignment="1">
      <alignment horizontal="center"/>
    </xf>
    <xf numFmtId="0" fontId="6" fillId="0" borderId="4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49" fontId="6" fillId="0" borderId="5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0" fontId="6" fillId="0" borderId="4" xfId="0" applyFont="1" applyBorder="1" applyAlignment="1">
      <alignment horizontal="right"/>
    </xf>
    <xf numFmtId="43" fontId="3" fillId="0" borderId="0" xfId="1" applyFont="1" applyAlignment="1">
      <alignment horizontal="center"/>
    </xf>
    <xf numFmtId="0" fontId="6" fillId="0" borderId="6" xfId="0" applyFont="1" applyBorder="1" applyAlignment="1">
      <alignment horizontal="right"/>
    </xf>
    <xf numFmtId="43" fontId="6" fillId="0" borderId="0" xfId="1" applyFont="1" applyAlignment="1">
      <alignment horizontal="center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/>
    <xf numFmtId="43" fontId="3" fillId="0" borderId="0" xfId="1" applyFont="1" applyAlignment="1">
      <alignment horizontal="left"/>
    </xf>
    <xf numFmtId="0" fontId="6" fillId="0" borderId="0" xfId="0" applyFont="1"/>
    <xf numFmtId="43" fontId="5" fillId="0" borderId="0" xfId="1" applyFont="1"/>
    <xf numFmtId="43" fontId="3" fillId="0" borderId="0" xfId="0" applyNumberFormat="1" applyFont="1"/>
    <xf numFmtId="2" fontId="8" fillId="0" borderId="1" xfId="1" applyNumberFormat="1" applyFont="1" applyBorder="1" applyAlignment="1">
      <alignment horizontal="center"/>
    </xf>
    <xf numFmtId="2" fontId="8" fillId="0" borderId="2" xfId="1" applyNumberFormat="1" applyFont="1" applyBorder="1" applyAlignment="1">
      <alignment horizontal="center"/>
    </xf>
    <xf numFmtId="2" fontId="8" fillId="0" borderId="3" xfId="1" applyNumberFormat="1" applyFont="1" applyBorder="1" applyAlignment="1">
      <alignment horizontal="center"/>
    </xf>
    <xf numFmtId="2" fontId="7" fillId="0" borderId="4" xfId="1" applyNumberFormat="1" applyFont="1" applyBorder="1" applyAlignment="1">
      <alignment horizontal="center"/>
    </xf>
    <xf numFmtId="2" fontId="7" fillId="0" borderId="0" xfId="1" applyNumberFormat="1" applyFont="1" applyAlignment="1">
      <alignment horizontal="center"/>
    </xf>
    <xf numFmtId="2" fontId="7" fillId="0" borderId="5" xfId="1" applyNumberFormat="1" applyFont="1" applyBorder="1" applyAlignment="1">
      <alignment horizontal="center"/>
    </xf>
    <xf numFmtId="2" fontId="7" fillId="0" borderId="6" xfId="1" applyNumberFormat="1" applyFont="1" applyBorder="1" applyAlignment="1">
      <alignment horizontal="center"/>
    </xf>
    <xf numFmtId="2" fontId="7" fillId="0" borderId="7" xfId="1" applyNumberFormat="1" applyFont="1" applyBorder="1" applyAlignment="1">
      <alignment horizontal="center"/>
    </xf>
    <xf numFmtId="2" fontId="8" fillId="0" borderId="8" xfId="1" applyNumberFormat="1" applyFont="1" applyBorder="1" applyAlignment="1">
      <alignment horizontal="center"/>
    </xf>
    <xf numFmtId="2" fontId="8" fillId="0" borderId="6" xfId="1" applyNumberFormat="1" applyFont="1" applyBorder="1" applyAlignment="1">
      <alignment horizontal="center"/>
    </xf>
    <xf numFmtId="2" fontId="8" fillId="0" borderId="7" xfId="1" applyNumberFormat="1" applyFont="1" applyBorder="1" applyAlignment="1">
      <alignment horizontal="center"/>
    </xf>
    <xf numFmtId="2" fontId="8" fillId="0" borderId="4" xfId="1" applyNumberFormat="1" applyFont="1" applyBorder="1" applyAlignment="1">
      <alignment horizontal="center"/>
    </xf>
    <xf numFmtId="2" fontId="8" fillId="0" borderId="0" xfId="1" applyNumberFormat="1" applyFont="1" applyAlignment="1">
      <alignment horizontal="center"/>
    </xf>
    <xf numFmtId="43" fontId="3" fillId="0" borderId="13" xfId="1" applyFont="1" applyBorder="1" applyAlignment="1">
      <alignment horizontal="center"/>
    </xf>
    <xf numFmtId="43" fontId="3" fillId="0" borderId="14" xfId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49" fontId="6" fillId="0" borderId="12" xfId="1" applyNumberFormat="1" applyFont="1" applyBorder="1" applyAlignment="1">
      <alignment horizontal="center"/>
    </xf>
    <xf numFmtId="43" fontId="6" fillId="0" borderId="12" xfId="0" applyNumberFormat="1" applyFont="1" applyBorder="1" applyAlignment="1">
      <alignment horizontal="center"/>
    </xf>
    <xf numFmtId="0" fontId="3" fillId="0" borderId="10" xfId="0" applyFont="1" applyBorder="1"/>
    <xf numFmtId="164" fontId="8" fillId="0" borderId="10" xfId="1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0" fontId="6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2" fontId="9" fillId="0" borderId="9" xfId="1" applyNumberFormat="1" applyFont="1" applyBorder="1" applyAlignment="1">
      <alignment horizontal="center"/>
    </xf>
    <xf numFmtId="2" fontId="9" fillId="0" borderId="10" xfId="1" applyNumberFormat="1" applyFont="1" applyBorder="1" applyAlignment="1">
      <alignment horizontal="center"/>
    </xf>
    <xf numFmtId="2" fontId="9" fillId="0" borderId="1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2" fontId="8" fillId="0" borderId="9" xfId="1" applyNumberFormat="1" applyFont="1" applyBorder="1" applyAlignment="1">
      <alignment horizontal="center"/>
    </xf>
    <xf numFmtId="2" fontId="8" fillId="0" borderId="10" xfId="1" applyNumberFormat="1" applyFont="1" applyBorder="1" applyAlignment="1">
      <alignment horizontal="center"/>
    </xf>
    <xf numFmtId="2" fontId="8" fillId="0" borderId="11" xfId="1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49" fontId="6" fillId="0" borderId="10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/>
    </xf>
    <xf numFmtId="1" fontId="8" fillId="0" borderId="9" xfId="1" applyNumberFormat="1" applyFont="1" applyBorder="1" applyAlignment="1">
      <alignment horizontal="center"/>
    </xf>
    <xf numFmtId="1" fontId="8" fillId="0" borderId="10" xfId="1" applyNumberFormat="1" applyFont="1" applyBorder="1" applyAlignment="1">
      <alignment horizontal="center"/>
    </xf>
    <xf numFmtId="1" fontId="8" fillId="0" borderId="11" xfId="1" applyNumberFormat="1" applyFont="1" applyBorder="1" applyAlignment="1">
      <alignment horizontal="center"/>
    </xf>
  </cellXfs>
  <cellStyles count="30">
    <cellStyle name="Comma" xfId="1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6"/>
  <sheetViews>
    <sheetView tabSelected="1" zoomScale="80" zoomScaleNormal="80" zoomScalePageLayoutView="80" workbookViewId="0">
      <selection activeCell="A2" sqref="A2"/>
    </sheetView>
  </sheetViews>
  <sheetFormatPr defaultColWidth="8.85546875" defaultRowHeight="14.25" x14ac:dyDescent="0.2"/>
  <cols>
    <col min="1" max="1" width="20.140625" style="2" customWidth="1"/>
    <col min="2" max="2" width="13.42578125" style="2" bestFit="1" customWidth="1"/>
    <col min="3" max="3" width="21.28515625" style="2" customWidth="1"/>
    <col min="4" max="4" width="19.28515625" style="2" customWidth="1"/>
    <col min="5" max="5" width="9" style="2" customWidth="1"/>
    <col min="6" max="8" width="13.42578125" style="2" bestFit="1" customWidth="1"/>
    <col min="9" max="9" width="7.85546875" style="2" bestFit="1" customWidth="1"/>
    <col min="10" max="10" width="14.140625" style="2" bestFit="1" customWidth="1"/>
    <col min="11" max="12" width="13.42578125" style="2" bestFit="1" customWidth="1"/>
    <col min="13" max="13" width="8.7109375" style="2" customWidth="1"/>
    <col min="14" max="16" width="13.42578125" style="2" bestFit="1" customWidth="1"/>
    <col min="17" max="17" width="7.85546875" style="2" bestFit="1" customWidth="1"/>
    <col min="18" max="19" width="13.42578125" style="2" bestFit="1" customWidth="1"/>
    <col min="20" max="20" width="7.42578125" style="2" bestFit="1" customWidth="1"/>
    <col min="21" max="21" width="13.42578125" style="2" bestFit="1" customWidth="1"/>
    <col min="22" max="25" width="7.42578125" style="2" customWidth="1"/>
    <col min="26" max="28" width="13.42578125" style="2" bestFit="1" customWidth="1"/>
    <col min="29" max="29" width="7.42578125" style="2" bestFit="1" customWidth="1"/>
    <col min="30" max="30" width="8.85546875" style="2"/>
    <col min="31" max="31" width="17.85546875" style="2" bestFit="1" customWidth="1"/>
    <col min="32" max="34" width="13.42578125" style="2" bestFit="1" customWidth="1"/>
    <col min="35" max="35" width="7.42578125" style="2" bestFit="1" customWidth="1"/>
    <col min="36" max="38" width="13.42578125" style="2" bestFit="1" customWidth="1"/>
    <col min="39" max="39" width="7.42578125" style="2" bestFit="1" customWidth="1"/>
    <col min="40" max="40" width="13.42578125" style="2" bestFit="1" customWidth="1"/>
    <col min="41" max="41" width="7.85546875" style="2" bestFit="1" customWidth="1"/>
    <col min="42" max="16384" width="8.85546875" style="2"/>
  </cols>
  <sheetData>
    <row r="1" spans="1:41" ht="18.75" x14ac:dyDescent="0.3">
      <c r="A1" s="1" t="s">
        <v>26</v>
      </c>
    </row>
    <row r="3" spans="1:41" ht="15" x14ac:dyDescent="0.25">
      <c r="A3" s="3" t="s">
        <v>0</v>
      </c>
    </row>
    <row r="4" spans="1:41" ht="15" customHeight="1" x14ac:dyDescent="0.2">
      <c r="A4" s="4"/>
      <c r="B4" s="46" t="s">
        <v>24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8"/>
      <c r="R4" s="17"/>
      <c r="S4" s="17"/>
      <c r="T4" s="49" t="s">
        <v>1</v>
      </c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1"/>
      <c r="AJ4" s="20"/>
      <c r="AK4" s="20"/>
      <c r="AL4" s="20"/>
      <c r="AM4" s="20"/>
      <c r="AN4" s="20"/>
      <c r="AO4" s="20"/>
    </row>
    <row r="5" spans="1:41" ht="15" x14ac:dyDescent="0.25">
      <c r="A5" s="11" t="s">
        <v>21</v>
      </c>
      <c r="B5" s="58">
        <v>0</v>
      </c>
      <c r="C5" s="45"/>
      <c r="D5" s="45"/>
      <c r="E5" s="59"/>
      <c r="F5" s="58">
        <v>10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59"/>
      <c r="R5" s="19"/>
      <c r="S5" s="11" t="s">
        <v>21</v>
      </c>
      <c r="T5" s="63">
        <v>0</v>
      </c>
      <c r="U5" s="64"/>
      <c r="V5" s="64"/>
      <c r="W5" s="65"/>
      <c r="X5" s="63">
        <v>10</v>
      </c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5"/>
    </row>
    <row r="6" spans="1:41" ht="15" x14ac:dyDescent="0.25">
      <c r="A6" s="11" t="s">
        <v>22</v>
      </c>
      <c r="B6" s="60" t="s">
        <v>19</v>
      </c>
      <c r="C6" s="61"/>
      <c r="D6" s="61"/>
      <c r="E6" s="62"/>
      <c r="F6" s="60" t="s">
        <v>19</v>
      </c>
      <c r="G6" s="61"/>
      <c r="H6" s="61"/>
      <c r="I6" s="62"/>
      <c r="J6" s="60" t="s">
        <v>18</v>
      </c>
      <c r="K6" s="61"/>
      <c r="L6" s="61"/>
      <c r="M6" s="62"/>
      <c r="N6" s="60" t="s">
        <v>20</v>
      </c>
      <c r="O6" s="61"/>
      <c r="P6" s="61"/>
      <c r="Q6" s="62"/>
      <c r="R6" s="5"/>
      <c r="S6" s="11" t="s">
        <v>22</v>
      </c>
      <c r="T6" s="55" t="s">
        <v>19</v>
      </c>
      <c r="U6" s="56"/>
      <c r="V6" s="56"/>
      <c r="W6" s="57"/>
      <c r="X6" s="55" t="s">
        <v>19</v>
      </c>
      <c r="Y6" s="56"/>
      <c r="Z6" s="56"/>
      <c r="AA6" s="57"/>
      <c r="AB6" s="55" t="s">
        <v>18</v>
      </c>
      <c r="AC6" s="56"/>
      <c r="AD6" s="56"/>
      <c r="AE6" s="57"/>
      <c r="AF6" s="63">
        <v>100</v>
      </c>
      <c r="AG6" s="64"/>
      <c r="AH6" s="64"/>
      <c r="AI6" s="65"/>
    </row>
    <row r="7" spans="1:41" ht="15" x14ac:dyDescent="0.25">
      <c r="A7" s="6"/>
      <c r="B7" s="7" t="s">
        <v>2</v>
      </c>
      <c r="C7" s="8" t="s">
        <v>3</v>
      </c>
      <c r="D7" s="8" t="s">
        <v>4</v>
      </c>
      <c r="E7" s="9" t="s">
        <v>5</v>
      </c>
      <c r="F7" s="7" t="s">
        <v>2</v>
      </c>
      <c r="G7" s="8" t="s">
        <v>3</v>
      </c>
      <c r="H7" s="8" t="s">
        <v>4</v>
      </c>
      <c r="I7" s="9" t="s">
        <v>5</v>
      </c>
      <c r="J7" s="7" t="s">
        <v>2</v>
      </c>
      <c r="K7" s="8" t="s">
        <v>3</v>
      </c>
      <c r="L7" s="8" t="s">
        <v>4</v>
      </c>
      <c r="M7" s="9" t="s">
        <v>5</v>
      </c>
      <c r="N7" s="7" t="s">
        <v>2</v>
      </c>
      <c r="O7" s="8" t="s">
        <v>3</v>
      </c>
      <c r="P7" s="8" t="s">
        <v>4</v>
      </c>
      <c r="Q7" s="9" t="s">
        <v>5</v>
      </c>
      <c r="R7" s="10"/>
      <c r="S7" s="19"/>
      <c r="T7" s="22" t="s">
        <v>2</v>
      </c>
      <c r="U7" s="23" t="s">
        <v>3</v>
      </c>
      <c r="V7" s="23" t="s">
        <v>4</v>
      </c>
      <c r="W7" s="24" t="s">
        <v>5</v>
      </c>
      <c r="X7" s="22" t="s">
        <v>2</v>
      </c>
      <c r="Y7" s="23" t="s">
        <v>3</v>
      </c>
      <c r="Z7" s="23" t="s">
        <v>4</v>
      </c>
      <c r="AA7" s="24" t="s">
        <v>5</v>
      </c>
      <c r="AB7" s="22" t="s">
        <v>2</v>
      </c>
      <c r="AC7" s="23" t="s">
        <v>3</v>
      </c>
      <c r="AD7" s="23" t="s">
        <v>4</v>
      </c>
      <c r="AE7" s="24" t="s">
        <v>5</v>
      </c>
      <c r="AF7" s="22" t="s">
        <v>2</v>
      </c>
      <c r="AG7" s="23" t="s">
        <v>3</v>
      </c>
      <c r="AH7" s="23" t="s">
        <v>4</v>
      </c>
      <c r="AI7" s="24" t="s">
        <v>5</v>
      </c>
    </row>
    <row r="8" spans="1:41" ht="15" x14ac:dyDescent="0.25">
      <c r="A8" s="11" t="s">
        <v>6</v>
      </c>
      <c r="B8" s="25">
        <v>16</v>
      </c>
      <c r="C8" s="26">
        <v>14</v>
      </c>
      <c r="D8" s="26">
        <v>13</v>
      </c>
      <c r="E8" s="27">
        <f t="shared" ref="E8:E12" si="0">AVERAGE(B8:D8)</f>
        <v>14.333333333333334</v>
      </c>
      <c r="F8" s="25">
        <v>8</v>
      </c>
      <c r="G8" s="26">
        <v>8</v>
      </c>
      <c r="H8" s="26">
        <v>8</v>
      </c>
      <c r="I8" s="27">
        <f t="shared" ref="I8:I16" si="1">AVERAGE(F8:H8)</f>
        <v>8</v>
      </c>
      <c r="J8" s="25">
        <v>5</v>
      </c>
      <c r="K8" s="26">
        <v>6</v>
      </c>
      <c r="L8" s="26">
        <v>5</v>
      </c>
      <c r="M8" s="27">
        <f t="shared" ref="M8:M14" si="2">AVERAGE(J8:L8)</f>
        <v>5.333333333333333</v>
      </c>
      <c r="N8" s="25">
        <v>12</v>
      </c>
      <c r="O8" s="26">
        <v>14</v>
      </c>
      <c r="P8" s="26">
        <v>9</v>
      </c>
      <c r="Q8" s="27">
        <f t="shared" ref="Q8:Q15" si="3">AVERAGE(N8:P8)</f>
        <v>11.666666666666666</v>
      </c>
      <c r="R8" s="12"/>
      <c r="S8" s="15" t="s">
        <v>6</v>
      </c>
      <c r="T8" s="25">
        <v>16</v>
      </c>
      <c r="U8" s="26">
        <v>14</v>
      </c>
      <c r="V8" s="26">
        <v>13</v>
      </c>
      <c r="W8" s="27">
        <f t="shared" ref="W8:W12" si="4">AVERAGE(T8:V8)</f>
        <v>14.333333333333334</v>
      </c>
      <c r="X8" s="25">
        <v>4</v>
      </c>
      <c r="Y8" s="26">
        <v>6</v>
      </c>
      <c r="Z8" s="26">
        <v>1</v>
      </c>
      <c r="AA8" s="27">
        <f t="shared" ref="AA8:AA15" si="5">AVERAGE(X8:Z8)</f>
        <v>3.6666666666666665</v>
      </c>
      <c r="AB8" s="25">
        <v>3</v>
      </c>
      <c r="AC8" s="26">
        <v>4</v>
      </c>
      <c r="AD8" s="26">
        <v>6</v>
      </c>
      <c r="AE8" s="27">
        <f>AVERAGE(AB8:AD8)</f>
        <v>4.333333333333333</v>
      </c>
      <c r="AF8" s="25">
        <v>15</v>
      </c>
      <c r="AG8" s="26">
        <v>9</v>
      </c>
      <c r="AH8" s="26">
        <v>13</v>
      </c>
      <c r="AI8" s="27">
        <f t="shared" ref="AI8:AI15" si="6">AVERAGE(AF8:AH8)</f>
        <v>12.333333333333334</v>
      </c>
    </row>
    <row r="9" spans="1:41" ht="15" x14ac:dyDescent="0.25">
      <c r="A9" s="11" t="s">
        <v>7</v>
      </c>
      <c r="B9" s="25">
        <v>11</v>
      </c>
      <c r="C9" s="26">
        <v>11</v>
      </c>
      <c r="D9" s="26">
        <v>10</v>
      </c>
      <c r="E9" s="27">
        <f t="shared" si="0"/>
        <v>10.666666666666666</v>
      </c>
      <c r="F9" s="25">
        <v>5</v>
      </c>
      <c r="G9" s="26">
        <v>7</v>
      </c>
      <c r="H9" s="26">
        <v>5</v>
      </c>
      <c r="I9" s="27">
        <f t="shared" si="1"/>
        <v>5.666666666666667</v>
      </c>
      <c r="J9" s="25">
        <v>5</v>
      </c>
      <c r="K9" s="26">
        <v>5</v>
      </c>
      <c r="L9" s="26">
        <v>2</v>
      </c>
      <c r="M9" s="27">
        <f t="shared" si="2"/>
        <v>4</v>
      </c>
      <c r="N9" s="25">
        <v>13</v>
      </c>
      <c r="O9" s="26">
        <v>9</v>
      </c>
      <c r="P9" s="26">
        <v>13</v>
      </c>
      <c r="Q9" s="27">
        <f t="shared" si="3"/>
        <v>11.666666666666666</v>
      </c>
      <c r="R9" s="12"/>
      <c r="S9" s="15" t="s">
        <v>7</v>
      </c>
      <c r="T9" s="25">
        <v>16</v>
      </c>
      <c r="U9" s="26">
        <v>17</v>
      </c>
      <c r="V9" s="26">
        <v>12</v>
      </c>
      <c r="W9" s="27">
        <f t="shared" si="4"/>
        <v>15</v>
      </c>
      <c r="X9" s="25">
        <v>7</v>
      </c>
      <c r="Y9" s="26">
        <v>7</v>
      </c>
      <c r="Z9" s="26">
        <v>0</v>
      </c>
      <c r="AA9" s="27">
        <f t="shared" si="5"/>
        <v>4.666666666666667</v>
      </c>
      <c r="AB9" s="25">
        <v>8</v>
      </c>
      <c r="AC9" s="26">
        <v>4</v>
      </c>
      <c r="AD9" s="26">
        <v>11</v>
      </c>
      <c r="AE9" s="27">
        <f t="shared" ref="AE9:AE14" si="7">AVERAGE(AB9:AD9)</f>
        <v>7.666666666666667</v>
      </c>
      <c r="AF9" s="25">
        <v>16</v>
      </c>
      <c r="AG9" s="26">
        <v>11</v>
      </c>
      <c r="AH9" s="26">
        <v>14</v>
      </c>
      <c r="AI9" s="27">
        <f t="shared" si="6"/>
        <v>13.666666666666666</v>
      </c>
    </row>
    <row r="10" spans="1:41" ht="15" x14ac:dyDescent="0.25">
      <c r="A10" s="11" t="s">
        <v>8</v>
      </c>
      <c r="B10" s="25">
        <v>12</v>
      </c>
      <c r="C10" s="26">
        <v>12</v>
      </c>
      <c r="D10" s="26">
        <v>10</v>
      </c>
      <c r="E10" s="27">
        <f t="shared" si="0"/>
        <v>11.333333333333334</v>
      </c>
      <c r="F10" s="25">
        <v>8</v>
      </c>
      <c r="G10" s="26">
        <v>8</v>
      </c>
      <c r="H10" s="26">
        <v>9</v>
      </c>
      <c r="I10" s="27">
        <f t="shared" si="1"/>
        <v>8.3333333333333339</v>
      </c>
      <c r="J10" s="25">
        <v>5</v>
      </c>
      <c r="K10" s="26">
        <v>7</v>
      </c>
      <c r="L10" s="26">
        <v>8</v>
      </c>
      <c r="M10" s="27">
        <f t="shared" si="2"/>
        <v>6.666666666666667</v>
      </c>
      <c r="N10" s="25">
        <v>8</v>
      </c>
      <c r="O10" s="26">
        <v>9</v>
      </c>
      <c r="P10" s="26">
        <v>12</v>
      </c>
      <c r="Q10" s="27">
        <f t="shared" si="3"/>
        <v>9.6666666666666661</v>
      </c>
      <c r="R10" s="12"/>
      <c r="S10" s="15" t="s">
        <v>8</v>
      </c>
      <c r="T10" s="25">
        <v>18</v>
      </c>
      <c r="U10" s="26">
        <v>17</v>
      </c>
      <c r="V10" s="26">
        <v>15</v>
      </c>
      <c r="W10" s="27">
        <f t="shared" si="4"/>
        <v>16.666666666666668</v>
      </c>
      <c r="X10" s="25">
        <v>3</v>
      </c>
      <c r="Y10" s="26">
        <v>3</v>
      </c>
      <c r="Z10" s="26">
        <v>6</v>
      </c>
      <c r="AA10" s="27">
        <f t="shared" si="5"/>
        <v>4</v>
      </c>
      <c r="AB10" s="25">
        <v>11</v>
      </c>
      <c r="AC10" s="26">
        <v>11</v>
      </c>
      <c r="AD10" s="26">
        <v>7</v>
      </c>
      <c r="AE10" s="27">
        <f t="shared" si="7"/>
        <v>9.6666666666666661</v>
      </c>
      <c r="AF10" s="25">
        <v>10</v>
      </c>
      <c r="AG10" s="26">
        <v>14</v>
      </c>
      <c r="AH10" s="26">
        <v>9</v>
      </c>
      <c r="AI10" s="27">
        <f t="shared" si="6"/>
        <v>11</v>
      </c>
    </row>
    <row r="11" spans="1:41" ht="15" x14ac:dyDescent="0.25">
      <c r="A11" s="11" t="s">
        <v>9</v>
      </c>
      <c r="B11" s="25">
        <v>14</v>
      </c>
      <c r="C11" s="26">
        <v>11</v>
      </c>
      <c r="D11" s="26">
        <v>15</v>
      </c>
      <c r="E11" s="27">
        <f t="shared" si="0"/>
        <v>13.333333333333334</v>
      </c>
      <c r="F11" s="25">
        <v>6</v>
      </c>
      <c r="G11" s="26">
        <v>6</v>
      </c>
      <c r="H11" s="26">
        <v>8</v>
      </c>
      <c r="I11" s="27">
        <f t="shared" si="1"/>
        <v>6.666666666666667</v>
      </c>
      <c r="J11" s="25">
        <v>4</v>
      </c>
      <c r="K11" s="26">
        <v>6</v>
      </c>
      <c r="L11" s="26">
        <v>10</v>
      </c>
      <c r="M11" s="27">
        <f t="shared" si="2"/>
        <v>6.666666666666667</v>
      </c>
      <c r="N11" s="25">
        <v>8</v>
      </c>
      <c r="O11" s="26">
        <v>7</v>
      </c>
      <c r="P11" s="26">
        <v>9</v>
      </c>
      <c r="Q11" s="27">
        <f t="shared" si="3"/>
        <v>8</v>
      </c>
      <c r="R11" s="12"/>
      <c r="S11" s="15" t="s">
        <v>9</v>
      </c>
      <c r="T11" s="25">
        <v>18</v>
      </c>
      <c r="U11" s="26">
        <v>18</v>
      </c>
      <c r="V11" s="26">
        <v>15</v>
      </c>
      <c r="W11" s="27">
        <f t="shared" si="4"/>
        <v>17</v>
      </c>
      <c r="X11" s="25">
        <v>4</v>
      </c>
      <c r="Y11" s="26">
        <v>2</v>
      </c>
      <c r="Z11" s="26">
        <v>0</v>
      </c>
      <c r="AA11" s="27">
        <f t="shared" si="5"/>
        <v>2</v>
      </c>
      <c r="AB11" s="25">
        <v>4</v>
      </c>
      <c r="AC11" s="26">
        <v>4</v>
      </c>
      <c r="AD11" s="26">
        <v>6</v>
      </c>
      <c r="AE11" s="27">
        <f t="shared" si="7"/>
        <v>4.666666666666667</v>
      </c>
      <c r="AF11" s="25">
        <v>8</v>
      </c>
      <c r="AG11" s="26">
        <v>7</v>
      </c>
      <c r="AH11" s="26">
        <v>11</v>
      </c>
      <c r="AI11" s="27">
        <f t="shared" si="6"/>
        <v>8.6666666666666661</v>
      </c>
    </row>
    <row r="12" spans="1:41" ht="15" x14ac:dyDescent="0.25">
      <c r="A12" s="11" t="s">
        <v>10</v>
      </c>
      <c r="B12" s="25">
        <v>10</v>
      </c>
      <c r="C12" s="26">
        <v>15</v>
      </c>
      <c r="D12" s="26">
        <v>10</v>
      </c>
      <c r="E12" s="27">
        <f t="shared" si="0"/>
        <v>11.666666666666666</v>
      </c>
      <c r="F12" s="25">
        <v>8</v>
      </c>
      <c r="G12" s="26">
        <v>8</v>
      </c>
      <c r="H12" s="26">
        <v>5</v>
      </c>
      <c r="I12" s="27">
        <f t="shared" si="1"/>
        <v>7</v>
      </c>
      <c r="J12" s="25">
        <v>5</v>
      </c>
      <c r="K12" s="26">
        <v>5</v>
      </c>
      <c r="L12" s="26">
        <v>3</v>
      </c>
      <c r="M12" s="27">
        <f t="shared" si="2"/>
        <v>4.333333333333333</v>
      </c>
      <c r="N12" s="25">
        <v>14</v>
      </c>
      <c r="O12" s="26">
        <v>8</v>
      </c>
      <c r="P12" s="26">
        <v>11</v>
      </c>
      <c r="Q12" s="27">
        <f t="shared" si="3"/>
        <v>11</v>
      </c>
      <c r="R12" s="12"/>
      <c r="S12" s="15" t="s">
        <v>10</v>
      </c>
      <c r="T12" s="25">
        <v>8</v>
      </c>
      <c r="U12" s="26">
        <v>16</v>
      </c>
      <c r="V12" s="26">
        <v>20</v>
      </c>
      <c r="W12" s="27">
        <f t="shared" si="4"/>
        <v>14.666666666666666</v>
      </c>
      <c r="X12" s="25">
        <v>6</v>
      </c>
      <c r="Y12" s="26">
        <v>6</v>
      </c>
      <c r="Z12" s="26">
        <v>2</v>
      </c>
      <c r="AA12" s="27">
        <f t="shared" si="5"/>
        <v>4.666666666666667</v>
      </c>
      <c r="AB12" s="25">
        <v>6</v>
      </c>
      <c r="AC12" s="26">
        <v>9</v>
      </c>
      <c r="AD12" s="26">
        <v>1</v>
      </c>
      <c r="AE12" s="27">
        <f t="shared" si="7"/>
        <v>5.333333333333333</v>
      </c>
      <c r="AF12" s="25">
        <v>13</v>
      </c>
      <c r="AG12" s="26">
        <v>9</v>
      </c>
      <c r="AH12" s="26">
        <v>12</v>
      </c>
      <c r="AI12" s="27">
        <f t="shared" si="6"/>
        <v>11.333333333333334</v>
      </c>
    </row>
    <row r="13" spans="1:41" ht="15" x14ac:dyDescent="0.25">
      <c r="A13" s="11" t="s">
        <v>11</v>
      </c>
      <c r="B13" s="25"/>
      <c r="C13" s="26"/>
      <c r="D13" s="26"/>
      <c r="E13" s="27"/>
      <c r="F13" s="25">
        <v>8</v>
      </c>
      <c r="G13" s="26">
        <v>8</v>
      </c>
      <c r="H13" s="26">
        <v>10</v>
      </c>
      <c r="I13" s="27">
        <f t="shared" si="1"/>
        <v>8.6666666666666661</v>
      </c>
      <c r="J13" s="25">
        <v>12</v>
      </c>
      <c r="K13" s="26">
        <v>13</v>
      </c>
      <c r="L13" s="26">
        <v>12</v>
      </c>
      <c r="M13" s="27">
        <f t="shared" si="2"/>
        <v>12.333333333333334</v>
      </c>
      <c r="N13" s="25">
        <v>9</v>
      </c>
      <c r="O13" s="26">
        <v>8</v>
      </c>
      <c r="P13" s="26">
        <v>10</v>
      </c>
      <c r="Q13" s="27">
        <f t="shared" si="3"/>
        <v>9</v>
      </c>
      <c r="R13" s="12"/>
      <c r="S13" s="15" t="s">
        <v>11</v>
      </c>
      <c r="T13" s="25"/>
      <c r="U13" s="26"/>
      <c r="V13" s="26"/>
      <c r="W13" s="27"/>
      <c r="X13" s="25">
        <v>4</v>
      </c>
      <c r="Y13" s="26">
        <v>1</v>
      </c>
      <c r="Z13" s="26">
        <v>3</v>
      </c>
      <c r="AA13" s="27">
        <f t="shared" si="5"/>
        <v>2.6666666666666665</v>
      </c>
      <c r="AB13" s="25">
        <v>9</v>
      </c>
      <c r="AC13" s="26">
        <v>4</v>
      </c>
      <c r="AD13" s="26">
        <v>6</v>
      </c>
      <c r="AE13" s="27">
        <f t="shared" si="7"/>
        <v>6.333333333333333</v>
      </c>
      <c r="AF13" s="25">
        <v>15</v>
      </c>
      <c r="AG13" s="26">
        <v>10</v>
      </c>
      <c r="AH13" s="26">
        <v>12</v>
      </c>
      <c r="AI13" s="27">
        <f t="shared" si="6"/>
        <v>12.333333333333334</v>
      </c>
    </row>
    <row r="14" spans="1:41" ht="15" x14ac:dyDescent="0.25">
      <c r="A14" s="11" t="s">
        <v>12</v>
      </c>
      <c r="B14" s="25"/>
      <c r="C14" s="26"/>
      <c r="D14" s="26"/>
      <c r="E14" s="27"/>
      <c r="F14" s="25">
        <v>7</v>
      </c>
      <c r="G14" s="26">
        <v>3</v>
      </c>
      <c r="H14" s="26">
        <v>5</v>
      </c>
      <c r="I14" s="27">
        <f t="shared" si="1"/>
        <v>5</v>
      </c>
      <c r="J14" s="25">
        <v>8</v>
      </c>
      <c r="K14" s="26">
        <v>12</v>
      </c>
      <c r="L14" s="26">
        <v>10</v>
      </c>
      <c r="M14" s="27">
        <f t="shared" si="2"/>
        <v>10</v>
      </c>
      <c r="N14" s="25">
        <v>9</v>
      </c>
      <c r="O14" s="26">
        <v>12</v>
      </c>
      <c r="P14" s="26">
        <v>8</v>
      </c>
      <c r="Q14" s="27">
        <f t="shared" si="3"/>
        <v>9.6666666666666661</v>
      </c>
      <c r="R14" s="12"/>
      <c r="S14" s="15" t="s">
        <v>12</v>
      </c>
      <c r="T14" s="25"/>
      <c r="U14" s="26"/>
      <c r="V14" s="26"/>
      <c r="W14" s="27"/>
      <c r="X14" s="25">
        <v>2</v>
      </c>
      <c r="Y14" s="26">
        <v>4</v>
      </c>
      <c r="Z14" s="26">
        <v>8</v>
      </c>
      <c r="AA14" s="27">
        <f t="shared" si="5"/>
        <v>4.666666666666667</v>
      </c>
      <c r="AB14" s="25">
        <v>4</v>
      </c>
      <c r="AC14" s="26">
        <v>4</v>
      </c>
      <c r="AD14" s="26">
        <v>7</v>
      </c>
      <c r="AE14" s="27">
        <f t="shared" si="7"/>
        <v>5</v>
      </c>
      <c r="AF14" s="25">
        <v>13</v>
      </c>
      <c r="AG14" s="26">
        <v>9</v>
      </c>
      <c r="AH14" s="26">
        <v>9</v>
      </c>
      <c r="AI14" s="27">
        <f t="shared" si="6"/>
        <v>10.333333333333334</v>
      </c>
    </row>
    <row r="15" spans="1:41" ht="15" x14ac:dyDescent="0.25">
      <c r="A15" s="11" t="s">
        <v>13</v>
      </c>
      <c r="B15" s="25"/>
      <c r="C15" s="26"/>
      <c r="D15" s="26"/>
      <c r="E15" s="27"/>
      <c r="F15" s="26">
        <v>6</v>
      </c>
      <c r="G15" s="26">
        <v>7</v>
      </c>
      <c r="H15" s="26">
        <v>4</v>
      </c>
      <c r="I15" s="27">
        <f t="shared" si="1"/>
        <v>5.666666666666667</v>
      </c>
      <c r="J15" s="25"/>
      <c r="K15" s="26"/>
      <c r="L15" s="26"/>
      <c r="M15" s="27"/>
      <c r="N15" s="25">
        <v>9</v>
      </c>
      <c r="O15" s="26">
        <v>14</v>
      </c>
      <c r="P15" s="26">
        <v>10</v>
      </c>
      <c r="Q15" s="27">
        <f t="shared" si="3"/>
        <v>11</v>
      </c>
      <c r="R15" s="12"/>
      <c r="S15" s="15" t="s">
        <v>13</v>
      </c>
      <c r="T15" s="25"/>
      <c r="U15" s="26"/>
      <c r="V15" s="26"/>
      <c r="W15" s="27"/>
      <c r="X15" s="25">
        <v>6</v>
      </c>
      <c r="Y15" s="26">
        <v>7</v>
      </c>
      <c r="Z15" s="26">
        <v>5</v>
      </c>
      <c r="AA15" s="27">
        <f t="shared" si="5"/>
        <v>6</v>
      </c>
      <c r="AB15" s="25"/>
      <c r="AC15" s="26"/>
      <c r="AD15" s="26"/>
      <c r="AE15" s="27"/>
      <c r="AF15" s="25">
        <v>12</v>
      </c>
      <c r="AG15" s="26">
        <v>9</v>
      </c>
      <c r="AH15" s="26">
        <v>8</v>
      </c>
      <c r="AI15" s="27">
        <f t="shared" si="6"/>
        <v>9.6666666666666661</v>
      </c>
    </row>
    <row r="16" spans="1:41" ht="15" x14ac:dyDescent="0.25">
      <c r="A16" s="11" t="s">
        <v>14</v>
      </c>
      <c r="B16" s="25"/>
      <c r="C16" s="26"/>
      <c r="D16" s="26"/>
      <c r="E16" s="27"/>
      <c r="F16" s="26">
        <v>9</v>
      </c>
      <c r="G16" s="26">
        <v>9</v>
      </c>
      <c r="H16" s="26">
        <v>9</v>
      </c>
      <c r="I16" s="27">
        <f t="shared" si="1"/>
        <v>9</v>
      </c>
      <c r="J16" s="25"/>
      <c r="K16" s="26"/>
      <c r="L16" s="26"/>
      <c r="M16" s="27"/>
      <c r="N16" s="25"/>
      <c r="O16" s="26"/>
      <c r="P16" s="26"/>
      <c r="Q16" s="27"/>
      <c r="R16" s="12"/>
      <c r="S16" s="15" t="s">
        <v>14</v>
      </c>
      <c r="T16" s="25"/>
      <c r="U16" s="26"/>
      <c r="V16" s="26"/>
      <c r="W16" s="27"/>
      <c r="X16" s="25"/>
      <c r="Y16" s="26"/>
      <c r="Z16" s="26"/>
      <c r="AA16" s="27"/>
      <c r="AB16" s="25"/>
      <c r="AC16" s="26"/>
      <c r="AD16" s="26"/>
      <c r="AE16" s="27"/>
      <c r="AF16" s="25"/>
      <c r="AG16" s="26"/>
      <c r="AH16" s="26"/>
      <c r="AI16" s="27"/>
    </row>
    <row r="17" spans="1:41" ht="15" x14ac:dyDescent="0.25">
      <c r="A17" s="11" t="s">
        <v>15</v>
      </c>
      <c r="B17" s="25"/>
      <c r="C17" s="26"/>
      <c r="D17" s="26"/>
      <c r="E17" s="27"/>
      <c r="F17" s="26"/>
      <c r="G17" s="26"/>
      <c r="H17" s="26"/>
      <c r="I17" s="26"/>
      <c r="J17" s="25"/>
      <c r="K17" s="26"/>
      <c r="L17" s="26"/>
      <c r="M17" s="27"/>
      <c r="N17" s="25"/>
      <c r="O17" s="26"/>
      <c r="P17" s="26"/>
      <c r="Q17" s="27"/>
      <c r="R17" s="12"/>
      <c r="S17" s="15" t="s">
        <v>15</v>
      </c>
      <c r="T17" s="25"/>
      <c r="U17" s="26"/>
      <c r="V17" s="26"/>
      <c r="W17" s="27"/>
      <c r="X17" s="33"/>
      <c r="Y17" s="34"/>
      <c r="Z17" s="34"/>
      <c r="AA17" s="27"/>
      <c r="AB17" s="25"/>
      <c r="AC17" s="26"/>
      <c r="AD17" s="26"/>
      <c r="AE17" s="27"/>
      <c r="AF17" s="25"/>
      <c r="AG17" s="26"/>
      <c r="AH17" s="26"/>
      <c r="AI17" s="27"/>
    </row>
    <row r="18" spans="1:41" ht="15" x14ac:dyDescent="0.25">
      <c r="A18" s="11"/>
      <c r="B18" s="25"/>
      <c r="C18" s="26"/>
      <c r="D18" s="26"/>
      <c r="E18" s="27"/>
      <c r="F18" s="26"/>
      <c r="G18" s="26"/>
      <c r="H18" s="26"/>
      <c r="I18" s="26"/>
      <c r="J18" s="25"/>
      <c r="K18" s="26"/>
      <c r="L18" s="26"/>
      <c r="M18" s="27"/>
      <c r="N18" s="25"/>
      <c r="O18" s="26"/>
      <c r="P18" s="26"/>
      <c r="Q18" s="27"/>
      <c r="R18" s="12"/>
      <c r="S18" s="15"/>
      <c r="T18" s="25"/>
      <c r="U18" s="26"/>
      <c r="V18" s="26"/>
      <c r="W18" s="27"/>
      <c r="X18" s="25"/>
      <c r="Y18" s="26"/>
      <c r="Z18" s="26"/>
      <c r="AA18" s="27"/>
      <c r="AB18" s="25"/>
      <c r="AC18" s="26"/>
      <c r="AD18" s="26"/>
      <c r="AE18" s="27"/>
      <c r="AF18" s="25"/>
      <c r="AG18" s="26"/>
      <c r="AH18" s="26"/>
      <c r="AI18" s="27"/>
    </row>
    <row r="19" spans="1:41" ht="15" x14ac:dyDescent="0.25">
      <c r="A19" s="13" t="s">
        <v>5</v>
      </c>
      <c r="B19" s="31"/>
      <c r="C19" s="32"/>
      <c r="D19" s="32"/>
      <c r="E19" s="30">
        <f>AVERAGE(E8:E17)</f>
        <v>12.266666666666667</v>
      </c>
      <c r="F19" s="31"/>
      <c r="G19" s="32"/>
      <c r="H19" s="32"/>
      <c r="I19" s="30">
        <f>AVERAGE(I8:I16)</f>
        <v>7.1111111111111107</v>
      </c>
      <c r="J19" s="31"/>
      <c r="K19" s="32"/>
      <c r="L19" s="32"/>
      <c r="M19" s="30">
        <f>AVERAGE(M8:M17)</f>
        <v>7.0476190476190483</v>
      </c>
      <c r="N19" s="31"/>
      <c r="O19" s="32"/>
      <c r="P19" s="32"/>
      <c r="Q19" s="30">
        <f>AVERAGE(Q8:Q17)</f>
        <v>10.208333333333334</v>
      </c>
      <c r="R19" s="14"/>
      <c r="S19" s="15" t="s">
        <v>5</v>
      </c>
      <c r="T19" s="28"/>
      <c r="U19" s="29"/>
      <c r="V19" s="29"/>
      <c r="W19" s="30">
        <f>AVERAGE(W8:W16)</f>
        <v>15.533333333333335</v>
      </c>
      <c r="X19" s="31"/>
      <c r="Y19" s="32"/>
      <c r="Z19" s="32"/>
      <c r="AA19" s="30">
        <f>AVERAGE(AA8:AA15)</f>
        <v>4.041666666666667</v>
      </c>
      <c r="AB19" s="31"/>
      <c r="AC19" s="32"/>
      <c r="AD19" s="32"/>
      <c r="AE19" s="30">
        <f>AVERAGE(AE8:AE17)</f>
        <v>6.1428571428571432</v>
      </c>
      <c r="AF19" s="31"/>
      <c r="AG19" s="32"/>
      <c r="AH19" s="32"/>
      <c r="AI19" s="30">
        <f>AVERAGE(AI8:AI17)</f>
        <v>11.166666666666666</v>
      </c>
    </row>
    <row r="20" spans="1:41" ht="15" x14ac:dyDescent="0.25">
      <c r="A20" s="15"/>
      <c r="B20" s="15"/>
      <c r="C20" s="15"/>
      <c r="D20" s="15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6"/>
      <c r="AF20" s="16"/>
      <c r="AG20" s="16"/>
      <c r="AH20" s="16"/>
      <c r="AI20" s="14"/>
      <c r="AJ20" s="14"/>
      <c r="AK20" s="14"/>
      <c r="AL20" s="14"/>
      <c r="AM20" s="14"/>
      <c r="AN20" s="14"/>
      <c r="AO20" s="14"/>
    </row>
    <row r="21" spans="1:41" ht="15" x14ac:dyDescent="0.25">
      <c r="A21" s="3" t="s">
        <v>16</v>
      </c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12"/>
      <c r="AN21" s="3"/>
      <c r="AO21" s="3"/>
    </row>
    <row r="22" spans="1:4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2"/>
      <c r="AN22" s="16"/>
      <c r="AO22" s="16"/>
    </row>
    <row r="23" spans="1:41" ht="15" x14ac:dyDescent="0.25">
      <c r="E23" s="52" t="s">
        <v>24</v>
      </c>
      <c r="F23" s="53"/>
      <c r="G23" s="54"/>
      <c r="H23" s="17"/>
      <c r="J23" s="52" t="s">
        <v>1</v>
      </c>
      <c r="K23" s="53"/>
      <c r="L23" s="54"/>
      <c r="M23" s="17"/>
      <c r="R23" s="17"/>
      <c r="Z23" s="17"/>
      <c r="AA23" s="17"/>
      <c r="AB23" s="17"/>
      <c r="AC23" s="5"/>
      <c r="AD23" s="5"/>
      <c r="AE23" s="5"/>
      <c r="AF23" s="5"/>
      <c r="AK23" s="5"/>
      <c r="AL23" s="5"/>
      <c r="AM23" s="12"/>
    </row>
    <row r="24" spans="1:41" ht="15" x14ac:dyDescent="0.25">
      <c r="D24" s="15" t="s">
        <v>21</v>
      </c>
      <c r="E24" s="38">
        <v>10</v>
      </c>
      <c r="F24" s="38">
        <v>10</v>
      </c>
      <c r="G24" s="38">
        <v>10</v>
      </c>
      <c r="H24" s="16"/>
      <c r="I24" s="16"/>
      <c r="J24" s="38">
        <v>10</v>
      </c>
      <c r="K24" s="38">
        <v>10</v>
      </c>
      <c r="L24" s="38">
        <v>10</v>
      </c>
      <c r="Q24" s="17"/>
      <c r="R24" s="17"/>
      <c r="S24" s="17"/>
      <c r="T24" s="17"/>
      <c r="U24" s="17"/>
      <c r="V24" s="17"/>
      <c r="W24" s="17"/>
      <c r="X24" s="5"/>
      <c r="Y24" s="5"/>
      <c r="Z24" s="5"/>
      <c r="AA24" s="5"/>
      <c r="AF24" s="5"/>
      <c r="AG24" s="5"/>
      <c r="AK24" s="12"/>
      <c r="AL24" s="12"/>
      <c r="AM24" s="12"/>
    </row>
    <row r="25" spans="1:41" ht="15" x14ac:dyDescent="0.25">
      <c r="D25" s="15" t="s">
        <v>22</v>
      </c>
      <c r="E25" s="39" t="s">
        <v>19</v>
      </c>
      <c r="F25" s="39" t="s">
        <v>18</v>
      </c>
      <c r="G25" s="38">
        <v>100</v>
      </c>
      <c r="H25" s="16"/>
      <c r="I25" s="16"/>
      <c r="J25" s="39" t="s">
        <v>19</v>
      </c>
      <c r="K25" s="39" t="s">
        <v>18</v>
      </c>
      <c r="L25" s="38">
        <v>100</v>
      </c>
      <c r="X25" s="18"/>
      <c r="Y25" s="18"/>
      <c r="Z25" s="18"/>
      <c r="AA25" s="18"/>
      <c r="AF25" s="18"/>
      <c r="AG25" s="18"/>
      <c r="AK25" s="12"/>
      <c r="AL25" s="12"/>
      <c r="AM25" s="12"/>
    </row>
    <row r="26" spans="1:41" ht="15" x14ac:dyDescent="0.25">
      <c r="D26" s="15" t="s">
        <v>6</v>
      </c>
      <c r="E26" s="35">
        <f>(I8/12.27)*100</f>
        <v>65.199674001629987</v>
      </c>
      <c r="F26" s="35">
        <f>(M8/12.27)*100</f>
        <v>43.466449334419991</v>
      </c>
      <c r="G26" s="35">
        <f>(Q8/12.27)*100</f>
        <v>95.082857919043732</v>
      </c>
      <c r="H26" s="16"/>
      <c r="I26" s="16"/>
      <c r="J26" s="35">
        <f>(AA8/15.53)*100</f>
        <v>23.61021678471775</v>
      </c>
      <c r="K26" s="35">
        <f>(AE8/15.53)*100</f>
        <v>27.902983472848248</v>
      </c>
      <c r="L26" s="35">
        <f>(AI8/15.53)*100</f>
        <v>79.416183730414261</v>
      </c>
      <c r="X26" s="18"/>
      <c r="Y26" s="18"/>
      <c r="Z26" s="18"/>
      <c r="AA26" s="18"/>
      <c r="AF26" s="18"/>
      <c r="AG26" s="18"/>
      <c r="AK26" s="12"/>
      <c r="AL26" s="12"/>
      <c r="AM26" s="12"/>
    </row>
    <row r="27" spans="1:41" ht="15" x14ac:dyDescent="0.25">
      <c r="D27" s="15" t="s">
        <v>7</v>
      </c>
      <c r="E27" s="35">
        <f t="shared" ref="E27:E34" si="8">(I9/12.27)*100</f>
        <v>46.183102417821246</v>
      </c>
      <c r="F27" s="35">
        <f t="shared" ref="F27:F32" si="9">(M9/12.27)*100</f>
        <v>32.599837000814993</v>
      </c>
      <c r="G27" s="35">
        <f t="shared" ref="G27:G32" si="10">(Q9/12.27)*100</f>
        <v>95.082857919043732</v>
      </c>
      <c r="H27" s="16"/>
      <c r="I27" s="16"/>
      <c r="J27" s="35">
        <f t="shared" ref="J27:J33" si="11">(AA9/15.53)*100</f>
        <v>30.049366816913505</v>
      </c>
      <c r="K27" s="35">
        <f t="shared" ref="K27:K32" si="12">(AE9/15.53)*100</f>
        <v>49.366816913500756</v>
      </c>
      <c r="L27" s="35">
        <f t="shared" ref="L27:L33" si="13">(AI9/15.53)*100</f>
        <v>88.001717106675244</v>
      </c>
      <c r="X27" s="18"/>
      <c r="Y27" s="18"/>
      <c r="Z27" s="18"/>
      <c r="AA27" s="18"/>
      <c r="AF27" s="18"/>
      <c r="AG27" s="18"/>
      <c r="AK27" s="12"/>
      <c r="AL27" s="12"/>
      <c r="AM27" s="12"/>
    </row>
    <row r="28" spans="1:41" ht="15" x14ac:dyDescent="0.25">
      <c r="D28" s="15" t="s">
        <v>8</v>
      </c>
      <c r="E28" s="35">
        <f t="shared" si="8"/>
        <v>67.916327085031241</v>
      </c>
      <c r="F28" s="35">
        <f>(M10/12.27)*100</f>
        <v>54.333061668024996</v>
      </c>
      <c r="G28" s="35">
        <f t="shared" si="10"/>
        <v>78.782939418636232</v>
      </c>
      <c r="H28" s="16"/>
      <c r="I28" s="16"/>
      <c r="J28" s="35">
        <f t="shared" si="11"/>
        <v>25.756600128783003</v>
      </c>
      <c r="K28" s="35">
        <f t="shared" si="12"/>
        <v>62.245116977892245</v>
      </c>
      <c r="L28" s="35">
        <f t="shared" si="13"/>
        <v>70.830650354153263</v>
      </c>
      <c r="X28" s="18"/>
      <c r="Y28" s="18"/>
      <c r="Z28" s="18"/>
      <c r="AA28" s="18"/>
      <c r="AF28" s="18"/>
      <c r="AG28" s="18"/>
    </row>
    <row r="29" spans="1:41" ht="15" x14ac:dyDescent="0.25">
      <c r="D29" s="15" t="s">
        <v>9</v>
      </c>
      <c r="E29" s="35">
        <f t="shared" si="8"/>
        <v>54.333061668024996</v>
      </c>
      <c r="F29" s="35">
        <f t="shared" si="9"/>
        <v>54.333061668024996</v>
      </c>
      <c r="G29" s="35">
        <f t="shared" si="10"/>
        <v>65.199674001629987</v>
      </c>
      <c r="H29" s="16"/>
      <c r="I29" s="16"/>
      <c r="J29" s="35">
        <f>(AA11/15.53)*100</f>
        <v>12.878300064391501</v>
      </c>
      <c r="K29" s="35">
        <f t="shared" si="12"/>
        <v>30.049366816913505</v>
      </c>
      <c r="L29" s="35">
        <f t="shared" si="13"/>
        <v>55.805966945696497</v>
      </c>
      <c r="X29" s="18"/>
      <c r="Y29" s="18"/>
      <c r="Z29" s="18"/>
      <c r="AA29" s="18"/>
      <c r="AF29" s="18"/>
      <c r="AG29" s="18"/>
    </row>
    <row r="30" spans="1:41" ht="15" x14ac:dyDescent="0.25">
      <c r="B30" s="19"/>
      <c r="D30" s="15" t="s">
        <v>10</v>
      </c>
      <c r="E30" s="35">
        <f t="shared" si="8"/>
        <v>57.049714751426251</v>
      </c>
      <c r="F30" s="35">
        <f t="shared" si="9"/>
        <v>35.316490084216248</v>
      </c>
      <c r="G30" s="35">
        <f t="shared" si="10"/>
        <v>89.649551752241237</v>
      </c>
      <c r="H30" s="16"/>
      <c r="I30" s="16"/>
      <c r="J30" s="35">
        <f t="shared" si="11"/>
        <v>30.049366816913505</v>
      </c>
      <c r="K30" s="35">
        <f t="shared" si="12"/>
        <v>34.342133505043996</v>
      </c>
      <c r="L30" s="35">
        <f t="shared" si="13"/>
        <v>72.977033698218506</v>
      </c>
      <c r="X30" s="18"/>
      <c r="Y30" s="18"/>
      <c r="Z30" s="18"/>
      <c r="AA30" s="18"/>
      <c r="AF30" s="18"/>
      <c r="AG30" s="18"/>
      <c r="AK30" s="14"/>
      <c r="AL30" s="14"/>
      <c r="AM30" s="14"/>
    </row>
    <row r="31" spans="1:41" ht="15" x14ac:dyDescent="0.25">
      <c r="D31" s="15" t="s">
        <v>11</v>
      </c>
      <c r="E31" s="35">
        <f t="shared" si="8"/>
        <v>70.632980168432496</v>
      </c>
      <c r="F31" s="35">
        <f t="shared" si="9"/>
        <v>100.51616408584624</v>
      </c>
      <c r="G31" s="35">
        <f t="shared" si="10"/>
        <v>73.349633251833751</v>
      </c>
      <c r="H31" s="16"/>
      <c r="I31" s="16"/>
      <c r="J31" s="35">
        <f t="shared" si="11"/>
        <v>17.171066752521998</v>
      </c>
      <c r="K31" s="35">
        <f t="shared" si="12"/>
        <v>40.781283537239752</v>
      </c>
      <c r="L31" s="35">
        <f t="shared" si="13"/>
        <v>79.416183730414261</v>
      </c>
      <c r="X31" s="18"/>
      <c r="Y31" s="18"/>
      <c r="Z31" s="18"/>
      <c r="AA31" s="18"/>
      <c r="AF31" s="18"/>
      <c r="AG31" s="18"/>
    </row>
    <row r="32" spans="1:41" ht="15" x14ac:dyDescent="0.25">
      <c r="D32" s="15" t="s">
        <v>12</v>
      </c>
      <c r="E32" s="35">
        <f t="shared" si="8"/>
        <v>40.749796251018743</v>
      </c>
      <c r="F32" s="35">
        <f t="shared" si="9"/>
        <v>81.499592502037487</v>
      </c>
      <c r="G32" s="35">
        <f t="shared" si="10"/>
        <v>78.782939418636232</v>
      </c>
      <c r="H32" s="16"/>
      <c r="I32" s="16"/>
      <c r="J32" s="35">
        <f t="shared" si="11"/>
        <v>30.049366816913505</v>
      </c>
      <c r="K32" s="35">
        <f t="shared" si="12"/>
        <v>32.195750160978754</v>
      </c>
      <c r="L32" s="35">
        <f t="shared" si="13"/>
        <v>66.537883666022751</v>
      </c>
      <c r="X32" s="18"/>
      <c r="Y32" s="18"/>
      <c r="Z32" s="18"/>
      <c r="AA32" s="18"/>
      <c r="AF32" s="18"/>
      <c r="AG32" s="18"/>
    </row>
    <row r="33" spans="1:39" ht="15" x14ac:dyDescent="0.25">
      <c r="D33" s="15" t="s">
        <v>13</v>
      </c>
      <c r="E33" s="35">
        <f t="shared" si="8"/>
        <v>46.183102417821246</v>
      </c>
      <c r="F33" s="35"/>
      <c r="G33" s="35">
        <f>(Q15/12.27)*100</f>
        <v>89.649551752241237</v>
      </c>
      <c r="H33" s="16"/>
      <c r="I33" s="16"/>
      <c r="J33" s="35">
        <f t="shared" si="11"/>
        <v>38.634900193174502</v>
      </c>
      <c r="K33" s="35"/>
      <c r="L33" s="35">
        <f t="shared" si="13"/>
        <v>62.245116977892245</v>
      </c>
      <c r="X33" s="18"/>
      <c r="Y33" s="18"/>
      <c r="Z33" s="18"/>
      <c r="AA33" s="18"/>
      <c r="AF33" s="18"/>
      <c r="AG33" s="18"/>
    </row>
    <row r="34" spans="1:39" ht="15" x14ac:dyDescent="0.25">
      <c r="D34" s="15" t="s">
        <v>14</v>
      </c>
      <c r="E34" s="36">
        <f t="shared" si="8"/>
        <v>73.349633251833751</v>
      </c>
      <c r="F34" s="36"/>
      <c r="G34" s="36"/>
      <c r="H34" s="16"/>
      <c r="I34" s="16"/>
      <c r="J34" s="37"/>
      <c r="K34" s="36"/>
      <c r="L34" s="36"/>
      <c r="X34" s="18"/>
      <c r="Y34" s="18"/>
      <c r="Z34" s="18"/>
      <c r="AA34" s="18"/>
      <c r="AF34" s="18"/>
      <c r="AG34" s="18"/>
    </row>
    <row r="35" spans="1:39" ht="14.1" customHeight="1" x14ac:dyDescent="0.25">
      <c r="A35" s="45" t="s">
        <v>17</v>
      </c>
      <c r="B35" s="45"/>
      <c r="C35" s="45"/>
      <c r="D35" s="59"/>
      <c r="E35" s="40">
        <f>AVERAGE(E26:E34)</f>
        <v>57.955265779226657</v>
      </c>
      <c r="F35" s="40">
        <f>AVERAGE(F26:F34)</f>
        <v>57.437808049054993</v>
      </c>
      <c r="G35" s="40">
        <f>AVERAGE(G26:G34)</f>
        <v>83.197500679163269</v>
      </c>
      <c r="J35" s="40">
        <f>AVERAGE(J26:J33)</f>
        <v>26.024898046791158</v>
      </c>
      <c r="K35" s="40">
        <f>AVERAGE(K26:K34)</f>
        <v>39.554778769202464</v>
      </c>
      <c r="L35" s="40">
        <f>AVERAGE(L26:L34)</f>
        <v>71.903842026185885</v>
      </c>
      <c r="X35" s="16"/>
      <c r="Y35" s="16"/>
      <c r="Z35" s="16"/>
      <c r="AA35" s="16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</row>
    <row r="36" spans="1:39" ht="14.1" customHeight="1" x14ac:dyDescent="0.25">
      <c r="A36" s="45" t="s">
        <v>25</v>
      </c>
      <c r="B36" s="45"/>
      <c r="C36" s="45"/>
      <c r="D36" s="45"/>
      <c r="E36" s="41"/>
      <c r="F36" s="42">
        <v>0.94710000000000005</v>
      </c>
      <c r="G36" s="42">
        <v>2.8E-3</v>
      </c>
      <c r="H36" s="43"/>
      <c r="I36" s="43"/>
      <c r="J36" s="42"/>
      <c r="K36" s="43">
        <v>9.6000000000000002E-2</v>
      </c>
      <c r="L36" s="44" t="s">
        <v>23</v>
      </c>
      <c r="M36" s="21"/>
      <c r="N36" s="21"/>
    </row>
  </sheetData>
  <mergeCells count="18">
    <mergeCell ref="AB6:AE6"/>
    <mergeCell ref="A35:D35"/>
    <mergeCell ref="A36:D36"/>
    <mergeCell ref="B4:Q4"/>
    <mergeCell ref="T4:AI4"/>
    <mergeCell ref="J23:L23"/>
    <mergeCell ref="X6:AA6"/>
    <mergeCell ref="B5:E5"/>
    <mergeCell ref="B6:E6"/>
    <mergeCell ref="F6:I6"/>
    <mergeCell ref="J6:M6"/>
    <mergeCell ref="T6:W6"/>
    <mergeCell ref="AF6:AI6"/>
    <mergeCell ref="N6:Q6"/>
    <mergeCell ref="F5:Q5"/>
    <mergeCell ref="T5:W5"/>
    <mergeCell ref="X5:AI5"/>
    <mergeCell ref="E23:G23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mroj alassaf</dc:creator>
  <cp:lastModifiedBy>mroj alassaf</cp:lastModifiedBy>
  <dcterms:created xsi:type="dcterms:W3CDTF">2018-11-07T17:27:01Z</dcterms:created>
  <dcterms:modified xsi:type="dcterms:W3CDTF">2019-05-22T04:49:47Z</dcterms:modified>
</cp:coreProperties>
</file>