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K19" i="1"/>
  <c r="L19" i="1"/>
  <c r="F20" i="1"/>
  <c r="K20" i="1"/>
  <c r="L20" i="1"/>
  <c r="F21" i="1"/>
  <c r="K21" i="1"/>
  <c r="L21" i="1"/>
  <c r="F22" i="1"/>
  <c r="K22" i="1"/>
  <c r="L22" i="1"/>
  <c r="F23" i="1"/>
  <c r="K23" i="1"/>
  <c r="L23" i="1"/>
  <c r="F24" i="1"/>
  <c r="K24" i="1"/>
  <c r="L24" i="1"/>
  <c r="L26" i="1"/>
  <c r="F26" i="1"/>
  <c r="F6" i="1"/>
  <c r="K6" i="1"/>
  <c r="L6" i="1"/>
  <c r="F7" i="1"/>
  <c r="K7" i="1"/>
  <c r="L7" i="1"/>
  <c r="F8" i="1"/>
  <c r="K8" i="1"/>
  <c r="L8" i="1"/>
  <c r="F9" i="1"/>
  <c r="K9" i="1"/>
  <c r="L9" i="1"/>
  <c r="F10" i="1"/>
  <c r="K10" i="1"/>
  <c r="L10" i="1"/>
  <c r="F11" i="1"/>
  <c r="K11" i="1"/>
  <c r="L11" i="1"/>
  <c r="L13" i="1"/>
  <c r="F13" i="1"/>
</calcChain>
</file>

<file path=xl/sharedStrings.xml><?xml version="1.0" encoding="utf-8"?>
<sst xmlns="http://schemas.openxmlformats.org/spreadsheetml/2006/main" count="45" uniqueCount="20">
  <si>
    <t>F(mitoSOX)</t>
  </si>
  <si>
    <t>F(GFP)</t>
  </si>
  <si>
    <t>neuromast 1</t>
  </si>
  <si>
    <t>neuromast 2</t>
  </si>
  <si>
    <t>neuromast 3</t>
  </si>
  <si>
    <t>neuromast 4</t>
  </si>
  <si>
    <t>mean</t>
  </si>
  <si>
    <t>F(mitoSOX)/F(GFP)</t>
  </si>
  <si>
    <t>larva 1</t>
  </si>
  <si>
    <t>larva 2</t>
  </si>
  <si>
    <t>larva 3</t>
  </si>
  <si>
    <t>larva 4</t>
  </si>
  <si>
    <t>larva 5</t>
  </si>
  <si>
    <t>larva 6</t>
  </si>
  <si>
    <t>Mean</t>
  </si>
  <si>
    <t>pappaa p170</t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</si>
  <si>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(mitoSOX/GFP)</t>
    </r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</si>
  <si>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(mitoSOX)</t>
    </r>
  </si>
  <si>
    <r>
      <t xml:space="preserve">Fig 5F-F': mean F(mitoSOX) and ratio of mean F(mitoSOX) to mean F(GFP) in wild type and </t>
    </r>
    <r>
      <rPr>
        <b/>
        <i/>
        <sz val="14"/>
        <color theme="1"/>
        <rFont val="Arial"/>
        <family val="2"/>
      </rPr>
      <t>pappaa</t>
    </r>
    <r>
      <rPr>
        <b/>
        <sz val="14"/>
        <color theme="1"/>
        <rFont val="Arial"/>
        <family val="2"/>
      </rPr>
      <t xml:space="preserve"> mutant hair cells </t>
    </r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</si>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</sst>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4" fillId="0" borderId="0" xfId="0" applyFont="1"/>
    <xf numFmtId="43" fontId="4" fillId="0" borderId="0" xfId="0" applyNumberFormat="1" applyFont="1"/>
    <xf numFmtId="0" fontId="4" fillId="0" borderId="1" xfId="0" applyFont="1" applyBorder="1"/>
    <xf numFmtId="0" fontId="4" fillId="0" borderId="4" xfId="0" applyFont="1" applyBorder="1"/>
    <xf numFmtId="0" fontId="6" fillId="0" borderId="5" xfId="0" applyFont="1" applyBorder="1"/>
    <xf numFmtId="0" fontId="6" fillId="0" borderId="5" xfId="0" applyFont="1" applyBorder="1" applyAlignment="1">
      <alignment horizontal="center"/>
    </xf>
    <xf numFmtId="0" fontId="6" fillId="0" borderId="4" xfId="0" applyFont="1" applyBorder="1" applyAlignment="1">
      <alignment horizontal="right"/>
    </xf>
    <xf numFmtId="43" fontId="4" fillId="0" borderId="5" xfId="1" applyFont="1" applyBorder="1"/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6" fillId="0" borderId="6" xfId="0" applyFont="1" applyBorder="1" applyAlignment="1">
      <alignment horizontal="right"/>
    </xf>
    <xf numFmtId="0" fontId="6" fillId="0" borderId="7" xfId="0" applyFont="1" applyBorder="1"/>
    <xf numFmtId="43" fontId="4" fillId="0" borderId="7" xfId="0" applyNumberFormat="1" applyFont="1" applyBorder="1" applyAlignment="1">
      <alignment horizontal="center"/>
    </xf>
    <xf numFmtId="0" fontId="4" fillId="0" borderId="7" xfId="0" applyFont="1" applyBorder="1"/>
    <xf numFmtId="43" fontId="4" fillId="0" borderId="8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4" fillId="0" borderId="10" xfId="0" applyFont="1" applyBorder="1"/>
    <xf numFmtId="164" fontId="6" fillId="0" borderId="8" xfId="0" applyNumberFormat="1" applyFont="1" applyBorder="1" applyAlignment="1">
      <alignment horizontal="center"/>
    </xf>
    <xf numFmtId="0" fontId="6" fillId="0" borderId="11" xfId="0" applyFont="1" applyBorder="1"/>
    <xf numFmtId="0" fontId="6" fillId="0" borderId="4" xfId="0" applyFont="1" applyBorder="1"/>
    <xf numFmtId="0" fontId="6" fillId="0" borderId="0" xfId="0" applyFont="1" applyBorder="1"/>
    <xf numFmtId="43" fontId="4" fillId="0" borderId="4" xfId="1" applyFont="1" applyBorder="1"/>
    <xf numFmtId="43" fontId="4" fillId="0" borderId="0" xfId="1" applyFont="1" applyBorder="1"/>
    <xf numFmtId="0" fontId="4" fillId="0" borderId="0" xfId="0" applyFont="1" applyBorder="1"/>
    <xf numFmtId="0" fontId="6" fillId="0" borderId="6" xfId="0" applyFont="1" applyBorder="1"/>
    <xf numFmtId="0" fontId="4" fillId="0" borderId="8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activeCell="H36" sqref="H36"/>
    </sheetView>
  </sheetViews>
  <sheetFormatPr baseColWidth="10" defaultColWidth="8.83203125" defaultRowHeight="13" x14ac:dyDescent="0"/>
  <cols>
    <col min="1" max="1" width="36.83203125" style="2" customWidth="1"/>
    <col min="2" max="5" width="13.5" style="2" bestFit="1" customWidth="1"/>
    <col min="6" max="6" width="12.6640625" style="2" bestFit="1" customWidth="1"/>
    <col min="7" max="11" width="14.5" style="2" bestFit="1" customWidth="1"/>
    <col min="12" max="12" width="20.5" style="2" bestFit="1" customWidth="1"/>
    <col min="13" max="16384" width="8.83203125" style="2"/>
  </cols>
  <sheetData>
    <row r="1" spans="1:12" ht="17">
      <c r="A1" s="1" t="s">
        <v>18</v>
      </c>
    </row>
    <row r="2" spans="1:12">
      <c r="B2" s="3"/>
      <c r="C2" s="3"/>
    </row>
    <row r="3" spans="1:12">
      <c r="A3" s="4"/>
      <c r="B3" s="30" t="s">
        <v>19</v>
      </c>
      <c r="C3" s="30"/>
      <c r="D3" s="30"/>
      <c r="E3" s="30"/>
      <c r="F3" s="30"/>
      <c r="G3" s="30"/>
      <c r="H3" s="30"/>
      <c r="I3" s="30"/>
      <c r="J3" s="30"/>
      <c r="K3" s="30"/>
      <c r="L3" s="31"/>
    </row>
    <row r="4" spans="1:12">
      <c r="A4" s="5"/>
      <c r="B4" s="32" t="s">
        <v>0</v>
      </c>
      <c r="C4" s="33"/>
      <c r="D4" s="33"/>
      <c r="E4" s="33"/>
      <c r="F4" s="34"/>
      <c r="G4" s="32" t="s">
        <v>1</v>
      </c>
      <c r="H4" s="33"/>
      <c r="I4" s="33"/>
      <c r="J4" s="33"/>
      <c r="K4" s="34"/>
      <c r="L4" s="6"/>
    </row>
    <row r="5" spans="1:12">
      <c r="A5" s="5"/>
      <c r="B5" s="23" t="s">
        <v>2</v>
      </c>
      <c r="C5" s="24" t="s">
        <v>3</v>
      </c>
      <c r="D5" s="24" t="s">
        <v>4</v>
      </c>
      <c r="E5" s="24" t="s">
        <v>5</v>
      </c>
      <c r="F5" s="7" t="s">
        <v>6</v>
      </c>
      <c r="G5" s="23" t="s">
        <v>2</v>
      </c>
      <c r="H5" s="24" t="s">
        <v>3</v>
      </c>
      <c r="I5" s="24" t="s">
        <v>4</v>
      </c>
      <c r="J5" s="24" t="s">
        <v>5</v>
      </c>
      <c r="K5" s="7" t="s">
        <v>6</v>
      </c>
      <c r="L5" s="7" t="s">
        <v>7</v>
      </c>
    </row>
    <row r="6" spans="1:12">
      <c r="A6" s="8" t="s">
        <v>8</v>
      </c>
      <c r="B6" s="25">
        <v>226786.7640000002</v>
      </c>
      <c r="C6" s="26">
        <v>99344.317019000067</v>
      </c>
      <c r="D6" s="24"/>
      <c r="E6" s="24"/>
      <c r="F6" s="9">
        <f t="shared" ref="F6:F11" si="0">AVERAGE(B6:E6)</f>
        <v>163065.54050950013</v>
      </c>
      <c r="G6" s="25">
        <v>4522573.8826000001</v>
      </c>
      <c r="H6" s="26">
        <v>2331326.0635570004</v>
      </c>
      <c r="I6" s="24"/>
      <c r="J6" s="24"/>
      <c r="K6" s="9">
        <f t="shared" ref="K6:K11" si="1">AVERAGE(G6:J6)</f>
        <v>3426949.9730785005</v>
      </c>
      <c r="L6" s="9">
        <f t="shared" ref="L6:L11" si="2">F6/K6</f>
        <v>4.7583285951214215E-2</v>
      </c>
    </row>
    <row r="7" spans="1:12">
      <c r="A7" s="8" t="s">
        <v>9</v>
      </c>
      <c r="B7" s="25">
        <v>176920.08148900012</v>
      </c>
      <c r="C7" s="26">
        <v>54480.961339999922</v>
      </c>
      <c r="D7" s="26">
        <v>78207.76800000004</v>
      </c>
      <c r="E7" s="27"/>
      <c r="F7" s="9">
        <f t="shared" si="0"/>
        <v>103202.93694300002</v>
      </c>
      <c r="G7" s="25">
        <v>3712324.922522</v>
      </c>
      <c r="H7" s="26">
        <v>3152348.75606</v>
      </c>
      <c r="I7" s="26">
        <v>3617783.6889380002</v>
      </c>
      <c r="J7" s="27"/>
      <c r="K7" s="9">
        <f t="shared" si="1"/>
        <v>3494152.4558400004</v>
      </c>
      <c r="L7" s="9">
        <f t="shared" si="2"/>
        <v>2.9535899834739712E-2</v>
      </c>
    </row>
    <row r="8" spans="1:12">
      <c r="A8" s="8" t="s">
        <v>10</v>
      </c>
      <c r="B8" s="25">
        <v>340401.56890200009</v>
      </c>
      <c r="C8" s="26">
        <v>70258.678697000025</v>
      </c>
      <c r="D8" s="26">
        <v>200292.33199999994</v>
      </c>
      <c r="E8" s="27"/>
      <c r="F8" s="9">
        <f t="shared" si="0"/>
        <v>203650.85986633334</v>
      </c>
      <c r="G8" s="25">
        <v>3748273.1991849998</v>
      </c>
      <c r="H8" s="26">
        <v>1248733.6573030001</v>
      </c>
      <c r="I8" s="26">
        <v>2257564.2250000001</v>
      </c>
      <c r="J8" s="27"/>
      <c r="K8" s="9">
        <f t="shared" si="1"/>
        <v>2418190.3604959999</v>
      </c>
      <c r="L8" s="9">
        <f t="shared" si="2"/>
        <v>8.421622350051966E-2</v>
      </c>
    </row>
    <row r="9" spans="1:12">
      <c r="A9" s="8" t="s">
        <v>11</v>
      </c>
      <c r="B9" s="25">
        <v>407145.38877600012</v>
      </c>
      <c r="C9" s="26">
        <v>181317.42509999999</v>
      </c>
      <c r="D9" s="26">
        <v>213870.6108080002</v>
      </c>
      <c r="E9" s="27"/>
      <c r="F9" s="9">
        <f t="shared" si="0"/>
        <v>267444.47489466675</v>
      </c>
      <c r="G9" s="25">
        <v>3654174.0746800001</v>
      </c>
      <c r="H9" s="26">
        <v>2421232.1314999997</v>
      </c>
      <c r="I9" s="26">
        <v>2453312.6404039999</v>
      </c>
      <c r="J9" s="27"/>
      <c r="K9" s="9">
        <f t="shared" si="1"/>
        <v>2842906.2821946666</v>
      </c>
      <c r="L9" s="9">
        <f t="shared" si="2"/>
        <v>9.4074319849968807E-2</v>
      </c>
    </row>
    <row r="10" spans="1:12">
      <c r="A10" s="8" t="s">
        <v>12</v>
      </c>
      <c r="B10" s="25">
        <v>278913.22559999989</v>
      </c>
      <c r="C10" s="26">
        <v>190289.54098000005</v>
      </c>
      <c r="D10" s="26">
        <v>258472.54944200022</v>
      </c>
      <c r="E10" s="27"/>
      <c r="F10" s="9">
        <f t="shared" si="0"/>
        <v>242558.43867400006</v>
      </c>
      <c r="G10" s="25">
        <v>3415338.5970400004</v>
      </c>
      <c r="H10" s="26">
        <v>1845646.1350740003</v>
      </c>
      <c r="I10" s="26">
        <v>2789803.778494</v>
      </c>
      <c r="J10" s="27"/>
      <c r="K10" s="9">
        <f t="shared" si="1"/>
        <v>2683596.1702026669</v>
      </c>
      <c r="L10" s="9">
        <f t="shared" si="2"/>
        <v>9.038559577899602E-2</v>
      </c>
    </row>
    <row r="11" spans="1:12">
      <c r="A11" s="8" t="s">
        <v>13</v>
      </c>
      <c r="B11" s="25">
        <v>300074.13893799996</v>
      </c>
      <c r="C11" s="26">
        <v>266562.33653999993</v>
      </c>
      <c r="D11" s="26">
        <v>313986.80647800001</v>
      </c>
      <c r="E11" s="26">
        <v>209640.15699999989</v>
      </c>
      <c r="F11" s="9">
        <f t="shared" si="0"/>
        <v>272565.85973899998</v>
      </c>
      <c r="G11" s="25">
        <v>2522152.5389989996</v>
      </c>
      <c r="H11" s="26">
        <v>2481284.0596599998</v>
      </c>
      <c r="I11" s="26">
        <v>3626350.3205849994</v>
      </c>
      <c r="J11" s="26">
        <v>2721214.5926719997</v>
      </c>
      <c r="K11" s="9">
        <f t="shared" si="1"/>
        <v>2837750.3779789996</v>
      </c>
      <c r="L11" s="9">
        <f t="shared" si="2"/>
        <v>9.6049977423707369E-2</v>
      </c>
    </row>
    <row r="12" spans="1:12">
      <c r="A12" s="10"/>
      <c r="B12" s="23"/>
      <c r="C12" s="24"/>
      <c r="D12" s="27"/>
      <c r="E12" s="27"/>
      <c r="F12" s="9"/>
      <c r="G12" s="5"/>
      <c r="H12" s="27"/>
      <c r="I12" s="26"/>
      <c r="J12" s="26"/>
      <c r="K12" s="11"/>
      <c r="L12" s="11"/>
    </row>
    <row r="13" spans="1:12">
      <c r="A13" s="12" t="s">
        <v>14</v>
      </c>
      <c r="B13" s="28"/>
      <c r="C13" s="13"/>
      <c r="D13" s="13"/>
      <c r="E13" s="13"/>
      <c r="F13" s="16">
        <f>AVERAGE(F6:F11)</f>
        <v>208748.01843775006</v>
      </c>
      <c r="G13" s="28"/>
      <c r="H13" s="15"/>
      <c r="I13" s="14"/>
      <c r="J13" s="14"/>
      <c r="K13" s="29"/>
      <c r="L13" s="16">
        <f>AVERAGE(L6:L11)</f>
        <v>7.3640883723190956E-2</v>
      </c>
    </row>
    <row r="14" spans="1:12">
      <c r="A14" s="17"/>
    </row>
    <row r="15" spans="1:12">
      <c r="A15" s="17"/>
    </row>
    <row r="16" spans="1:12">
      <c r="A16" s="18"/>
      <c r="B16" s="30" t="s">
        <v>15</v>
      </c>
      <c r="C16" s="30"/>
      <c r="D16" s="30"/>
      <c r="E16" s="30"/>
      <c r="F16" s="30"/>
      <c r="G16" s="30"/>
      <c r="H16" s="30"/>
      <c r="I16" s="30"/>
      <c r="J16" s="30"/>
      <c r="K16" s="30"/>
      <c r="L16" s="31"/>
    </row>
    <row r="17" spans="1:12">
      <c r="A17" s="10"/>
      <c r="B17" s="32" t="s">
        <v>0</v>
      </c>
      <c r="C17" s="33"/>
      <c r="D17" s="33"/>
      <c r="E17" s="33"/>
      <c r="F17" s="34"/>
      <c r="G17" s="32" t="s">
        <v>1</v>
      </c>
      <c r="H17" s="33"/>
      <c r="I17" s="33"/>
      <c r="J17" s="33"/>
      <c r="K17" s="34"/>
      <c r="L17" s="6"/>
    </row>
    <row r="18" spans="1:12">
      <c r="A18" s="10"/>
      <c r="B18" s="23" t="s">
        <v>2</v>
      </c>
      <c r="C18" s="24" t="s">
        <v>3</v>
      </c>
      <c r="D18" s="24" t="s">
        <v>4</v>
      </c>
      <c r="E18" s="24" t="s">
        <v>5</v>
      </c>
      <c r="F18" s="7" t="s">
        <v>6</v>
      </c>
      <c r="G18" s="23" t="s">
        <v>2</v>
      </c>
      <c r="H18" s="24" t="s">
        <v>3</v>
      </c>
      <c r="I18" s="24" t="s">
        <v>4</v>
      </c>
      <c r="J18" s="24" t="s">
        <v>5</v>
      </c>
      <c r="K18" s="7" t="s">
        <v>6</v>
      </c>
      <c r="L18" s="7" t="s">
        <v>7</v>
      </c>
    </row>
    <row r="19" spans="1:12">
      <c r="A19" s="8" t="s">
        <v>8</v>
      </c>
      <c r="B19" s="25">
        <v>536826.46789099998</v>
      </c>
      <c r="C19" s="26">
        <v>163951.41499999992</v>
      </c>
      <c r="D19" s="26">
        <v>345810.61254600016</v>
      </c>
      <c r="E19" s="27"/>
      <c r="F19" s="9">
        <f t="shared" ref="F19:F24" si="3">AVERAGE(B19:E19)</f>
        <v>348862.83181233337</v>
      </c>
      <c r="G19" s="25">
        <v>5449508.0813150005</v>
      </c>
      <c r="H19" s="26">
        <v>1424263.96</v>
      </c>
      <c r="I19" s="26">
        <v>3794525.6028160006</v>
      </c>
      <c r="J19" s="24"/>
      <c r="K19" s="9">
        <f t="shared" ref="K19:K24" si="4">AVERAGE(G19:J19)</f>
        <v>3556099.2147103339</v>
      </c>
      <c r="L19" s="9">
        <f t="shared" ref="L19:L24" si="5">F19/K19</f>
        <v>9.8102671142922648E-2</v>
      </c>
    </row>
    <row r="20" spans="1:12">
      <c r="A20" s="8" t="s">
        <v>9</v>
      </c>
      <c r="B20" s="25">
        <v>657084.51479199994</v>
      </c>
      <c r="C20" s="26">
        <v>386617.64699999988</v>
      </c>
      <c r="D20" s="26">
        <v>595228.94032800011</v>
      </c>
      <c r="E20" s="26">
        <v>408784.6558699999</v>
      </c>
      <c r="F20" s="9">
        <f t="shared" si="3"/>
        <v>511928.93949749996</v>
      </c>
      <c r="G20" s="25">
        <v>5002303.0716880001</v>
      </c>
      <c r="H20" s="26">
        <v>3809546.9721520003</v>
      </c>
      <c r="I20" s="26">
        <v>4054230.1887520002</v>
      </c>
      <c r="J20" s="26">
        <v>3601075.8264400004</v>
      </c>
      <c r="K20" s="9">
        <f t="shared" si="4"/>
        <v>4116789.0147580006</v>
      </c>
      <c r="L20" s="9">
        <f t="shared" si="5"/>
        <v>0.12435151222526106</v>
      </c>
    </row>
    <row r="21" spans="1:12">
      <c r="A21" s="8" t="s">
        <v>10</v>
      </c>
      <c r="B21" s="25">
        <v>294281.28260000004</v>
      </c>
      <c r="C21" s="26">
        <v>754226.63043599995</v>
      </c>
      <c r="D21" s="26">
        <v>648160.35553700011</v>
      </c>
      <c r="E21" s="26">
        <v>382628.4915</v>
      </c>
      <c r="F21" s="9">
        <f t="shared" si="3"/>
        <v>519824.19001825002</v>
      </c>
      <c r="G21" s="25">
        <v>4536980.13</v>
      </c>
      <c r="H21" s="26">
        <v>5401543.8089999994</v>
      </c>
      <c r="I21" s="26">
        <v>3872262.2493889998</v>
      </c>
      <c r="J21" s="26">
        <v>2426257.8432499999</v>
      </c>
      <c r="K21" s="9">
        <f t="shared" si="4"/>
        <v>4059261.0079097496</v>
      </c>
      <c r="L21" s="9">
        <f t="shared" si="5"/>
        <v>0.12805882376258554</v>
      </c>
    </row>
    <row r="22" spans="1:12">
      <c r="A22" s="8" t="s">
        <v>11</v>
      </c>
      <c r="B22" s="25">
        <v>317775.75750000007</v>
      </c>
      <c r="C22" s="26">
        <v>613639.18900000001</v>
      </c>
      <c r="D22" s="26">
        <v>584219.74938299996</v>
      </c>
      <c r="E22" s="26">
        <v>623291.75999599998</v>
      </c>
      <c r="F22" s="9">
        <f t="shared" si="3"/>
        <v>534731.61396975</v>
      </c>
      <c r="G22" s="25">
        <v>1667101.4863100001</v>
      </c>
      <c r="H22" s="26">
        <v>3266455.04825</v>
      </c>
      <c r="I22" s="26">
        <v>3037823.4413529998</v>
      </c>
      <c r="J22" s="26">
        <v>1099087.8056359999</v>
      </c>
      <c r="K22" s="9">
        <f t="shared" si="4"/>
        <v>2267616.9453872498</v>
      </c>
      <c r="L22" s="9">
        <f t="shared" si="5"/>
        <v>0.23581214413549542</v>
      </c>
    </row>
    <row r="23" spans="1:12">
      <c r="A23" s="8" t="s">
        <v>12</v>
      </c>
      <c r="B23" s="25">
        <v>546795.35695399973</v>
      </c>
      <c r="C23" s="26">
        <v>764403.37049999996</v>
      </c>
      <c r="D23" s="26">
        <v>444027.75600000005</v>
      </c>
      <c r="E23" s="26">
        <v>444027.75600000005</v>
      </c>
      <c r="F23" s="9">
        <f t="shared" si="3"/>
        <v>549813.55986349995</v>
      </c>
      <c r="G23" s="25">
        <v>2911378.29959</v>
      </c>
      <c r="H23" s="26">
        <v>3706760.8330000006</v>
      </c>
      <c r="I23" s="26">
        <v>2264184.2899410003</v>
      </c>
      <c r="J23" s="26">
        <v>2264184.2899410003</v>
      </c>
      <c r="K23" s="9">
        <f t="shared" si="4"/>
        <v>2786626.9281180003</v>
      </c>
      <c r="L23" s="9">
        <f t="shared" si="5"/>
        <v>0.19730433030546599</v>
      </c>
    </row>
    <row r="24" spans="1:12">
      <c r="A24" s="8" t="s">
        <v>13</v>
      </c>
      <c r="B24" s="25">
        <v>204257.92340199987</v>
      </c>
      <c r="C24" s="26">
        <v>357802.4769779999</v>
      </c>
      <c r="D24" s="26">
        <v>225355.66264000011</v>
      </c>
      <c r="E24" s="27"/>
      <c r="F24" s="9">
        <f t="shared" si="3"/>
        <v>262472.02100666665</v>
      </c>
      <c r="G24" s="25">
        <v>1123022.1721339999</v>
      </c>
      <c r="H24" s="26">
        <v>2920958.9740220001</v>
      </c>
      <c r="I24" s="26">
        <v>1708133.101392</v>
      </c>
      <c r="J24" s="26"/>
      <c r="K24" s="9">
        <f t="shared" si="4"/>
        <v>1917371.4158493334</v>
      </c>
      <c r="L24" s="9">
        <f t="shared" si="5"/>
        <v>0.1368915896195313</v>
      </c>
    </row>
    <row r="25" spans="1:12">
      <c r="A25" s="10"/>
      <c r="B25" s="23"/>
      <c r="C25" s="24"/>
      <c r="D25" s="27"/>
      <c r="E25" s="27"/>
      <c r="F25" s="9"/>
      <c r="G25" s="5"/>
      <c r="H25" s="27"/>
      <c r="I25" s="26"/>
      <c r="J25" s="26"/>
      <c r="K25" s="11"/>
      <c r="L25" s="11"/>
    </row>
    <row r="26" spans="1:12">
      <c r="A26" s="12" t="s">
        <v>14</v>
      </c>
      <c r="B26" s="28"/>
      <c r="C26" s="13"/>
      <c r="D26" s="13"/>
      <c r="E26" s="13"/>
      <c r="F26" s="16">
        <f>AVERAGE(F19:F24)</f>
        <v>454605.52602799999</v>
      </c>
      <c r="G26" s="28"/>
      <c r="H26" s="15"/>
      <c r="I26" s="14"/>
      <c r="J26" s="14"/>
      <c r="K26" s="29"/>
      <c r="L26" s="16">
        <f>AVERAGE(L19:L24)</f>
        <v>0.15342017853187701</v>
      </c>
    </row>
    <row r="27" spans="1:12">
      <c r="A27" s="19" t="s">
        <v>16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1">
        <v>1.12E-2</v>
      </c>
    </row>
    <row r="28" spans="1:12">
      <c r="A28" s="19" t="s">
        <v>17</v>
      </c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2">
        <v>2.3999999999999998E-3</v>
      </c>
    </row>
  </sheetData>
  <mergeCells count="6">
    <mergeCell ref="B3:L3"/>
    <mergeCell ref="B4:F4"/>
    <mergeCell ref="G4:K4"/>
    <mergeCell ref="B16:L16"/>
    <mergeCell ref="B17:F17"/>
    <mergeCell ref="G17:K17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2018-11-07T17:24:52Z</dcterms:created>
  <dcterms:modified xsi:type="dcterms:W3CDTF">2019-03-19T19:50:33Z</dcterms:modified>
</cp:coreProperties>
</file>