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28705"/>
  <workbookPr autoCompressPictures="0"/>
  <bookViews>
    <workbookView xWindow="0" yWindow="0" windowWidth="25600" windowHeight="16060"/>
  </bookViews>
  <sheets>
    <sheet name="1" sheetId="1" r:id="rId1"/>
  </sheets>
  <calcPr calcId="140001" concurrentCalc="0"/>
  <extLst>
    <ext xmlns:mx="http://schemas.microsoft.com/office/mac/excel/2008/main" uri="{7523E5D3-25F3-A5E0-1632-64F254C22452}">
      <mx:ArchID Flags="2"/>
    </ex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8" i="1" l="1"/>
  <c r="K18" i="1"/>
  <c r="L18" i="1"/>
  <c r="F19" i="1"/>
  <c r="K19" i="1"/>
  <c r="L19" i="1"/>
  <c r="F20" i="1"/>
  <c r="K20" i="1"/>
  <c r="L20" i="1"/>
  <c r="F21" i="1"/>
  <c r="K21" i="1"/>
  <c r="L21" i="1"/>
  <c r="F22" i="1"/>
  <c r="K22" i="1"/>
  <c r="L22" i="1"/>
  <c r="F23" i="1"/>
  <c r="K23" i="1"/>
  <c r="L23" i="1"/>
  <c r="L25" i="1"/>
  <c r="K25" i="1"/>
  <c r="F25" i="1"/>
  <c r="E6" i="1"/>
  <c r="I6" i="1"/>
  <c r="J6" i="1"/>
  <c r="E7" i="1"/>
  <c r="I7" i="1"/>
  <c r="J7" i="1"/>
  <c r="E8" i="1"/>
  <c r="I8" i="1"/>
  <c r="J8" i="1"/>
  <c r="E9" i="1"/>
  <c r="I9" i="1"/>
  <c r="J9" i="1"/>
  <c r="E10" i="1"/>
  <c r="I10" i="1"/>
  <c r="J10" i="1"/>
  <c r="E11" i="1"/>
  <c r="I11" i="1"/>
  <c r="J11" i="1"/>
  <c r="J13" i="1"/>
  <c r="I13" i="1"/>
  <c r="E13" i="1"/>
</calcChain>
</file>

<file path=xl/sharedStrings.xml><?xml version="1.0" encoding="utf-8"?>
<sst xmlns="http://schemas.openxmlformats.org/spreadsheetml/2006/main" count="43" uniqueCount="20">
  <si>
    <t>F(FM1-43)</t>
  </si>
  <si>
    <t>F(GFP)</t>
  </si>
  <si>
    <t>neuromast 1</t>
  </si>
  <si>
    <t>neuromast 2</t>
  </si>
  <si>
    <t>neuromast 3</t>
  </si>
  <si>
    <t>mean</t>
  </si>
  <si>
    <t>F(FM1-43)/F(GFP)</t>
  </si>
  <si>
    <t>larva 1</t>
  </si>
  <si>
    <t>larva 2</t>
  </si>
  <si>
    <t>larva 3</t>
  </si>
  <si>
    <t>larva 4</t>
  </si>
  <si>
    <t>larva 5</t>
  </si>
  <si>
    <t>larva 6</t>
  </si>
  <si>
    <t>Mean</t>
  </si>
  <si>
    <r>
      <t xml:space="preserve">pappaa </t>
    </r>
    <r>
      <rPr>
        <b/>
        <i/>
        <sz val="10"/>
        <color theme="1"/>
        <rFont val="Arial"/>
        <family val="2"/>
      </rPr>
      <t>p170</t>
    </r>
  </si>
  <si>
    <t>neuromast 4</t>
  </si>
  <si>
    <r>
      <t xml:space="preserve">P-value by </t>
    </r>
    <r>
      <rPr>
        <b/>
        <i/>
        <sz val="11"/>
        <color theme="1"/>
        <rFont val="Arial"/>
        <family val="2"/>
      </rPr>
      <t>t</t>
    </r>
    <r>
      <rPr>
        <b/>
        <sz val="11"/>
        <color theme="1"/>
        <rFont val="Arial"/>
        <family val="2"/>
      </rPr>
      <t xml:space="preserve"> test (FM1-43/GFP)</t>
    </r>
  </si>
  <si>
    <r>
      <t xml:space="preserve">P-value by </t>
    </r>
    <r>
      <rPr>
        <b/>
        <i/>
        <sz val="11"/>
        <color theme="1"/>
        <rFont val="Arial"/>
        <family val="2"/>
      </rPr>
      <t>t</t>
    </r>
    <r>
      <rPr>
        <b/>
        <sz val="11"/>
        <color theme="1"/>
        <rFont val="Arial"/>
        <family val="2"/>
      </rPr>
      <t xml:space="preserve"> test (FM1-43)</t>
    </r>
  </si>
  <si>
    <r>
      <t xml:space="preserve">Figure 5B-B': mean F(FM1-43) and ratio of mean F(FM1-43) to mean F(GFP) in wild type and </t>
    </r>
    <r>
      <rPr>
        <b/>
        <i/>
        <sz val="14"/>
        <color theme="1"/>
        <rFont val="Arial"/>
        <family val="2"/>
      </rPr>
      <t xml:space="preserve">pappaa </t>
    </r>
    <r>
      <rPr>
        <b/>
        <sz val="14"/>
        <color theme="1"/>
        <rFont val="Arial"/>
        <family val="2"/>
      </rPr>
      <t xml:space="preserve">mutant hair cells </t>
    </r>
  </si>
  <si>
    <t>wild type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</si>
</sst>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(* #,##0.00_);_(* \(#,##0.00\);_(* &quot;-&quot;??_);_(@_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i/>
      <sz val="14"/>
      <color theme="1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i/>
      <sz val="11"/>
      <color theme="1"/>
      <name val="Arial"/>
      <family val="2"/>
    </font>
    <font>
      <b/>
      <i/>
      <sz val="10"/>
      <color theme="1"/>
      <name val="Arial"/>
      <family val="2"/>
    </font>
    <font>
      <b/>
      <sz val="12"/>
      <name val="Arial"/>
      <family val="2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9">
    <xf numFmtId="0" fontId="0" fillId="0" borderId="0" xfId="0"/>
    <xf numFmtId="0" fontId="2" fillId="0" borderId="0" xfId="0" applyFont="1"/>
    <xf numFmtId="0" fontId="4" fillId="0" borderId="0" xfId="0" applyFont="1"/>
    <xf numFmtId="0" fontId="5" fillId="0" borderId="0" xfId="0" applyFont="1"/>
    <xf numFmtId="0" fontId="5" fillId="0" borderId="1" xfId="0" applyFont="1" applyBorder="1" applyAlignment="1">
      <alignment horizontal="right"/>
    </xf>
    <xf numFmtId="0" fontId="5" fillId="0" borderId="4" xfId="0" applyFont="1" applyBorder="1" applyAlignment="1">
      <alignment horizontal="right"/>
    </xf>
    <xf numFmtId="0" fontId="5" fillId="0" borderId="5" xfId="0" applyFont="1" applyBorder="1"/>
    <xf numFmtId="0" fontId="4" fillId="0" borderId="5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4" fillId="0" borderId="4" xfId="0" applyFont="1" applyBorder="1" applyAlignment="1">
      <alignment horizontal="right"/>
    </xf>
    <xf numFmtId="43" fontId="5" fillId="0" borderId="5" xfId="1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4" fillId="0" borderId="6" xfId="0" applyFont="1" applyBorder="1" applyAlignment="1">
      <alignment horizontal="right"/>
    </xf>
    <xf numFmtId="0" fontId="4" fillId="0" borderId="7" xfId="0" applyFont="1" applyBorder="1"/>
    <xf numFmtId="43" fontId="5" fillId="0" borderId="7" xfId="0" applyNumberFormat="1" applyFont="1" applyBorder="1" applyAlignment="1">
      <alignment horizontal="center"/>
    </xf>
    <xf numFmtId="0" fontId="5" fillId="0" borderId="7" xfId="0" applyFont="1" applyBorder="1"/>
    <xf numFmtId="43" fontId="5" fillId="0" borderId="8" xfId="0" applyNumberFormat="1" applyFont="1" applyBorder="1" applyAlignment="1">
      <alignment horizontal="center"/>
    </xf>
    <xf numFmtId="43" fontId="5" fillId="0" borderId="0" xfId="0" applyNumberFormat="1" applyFont="1" applyAlignment="1">
      <alignment horizontal="center"/>
    </xf>
    <xf numFmtId="0" fontId="5" fillId="0" borderId="0" xfId="0" applyFont="1" applyAlignment="1">
      <alignment horizontal="right"/>
    </xf>
    <xf numFmtId="0" fontId="6" fillId="0" borderId="5" xfId="0" applyFont="1" applyBorder="1"/>
    <xf numFmtId="0" fontId="4" fillId="0" borderId="9" xfId="0" applyFont="1" applyBorder="1" applyAlignment="1">
      <alignment horizontal="right"/>
    </xf>
    <xf numFmtId="0" fontId="5" fillId="0" borderId="10" xfId="0" applyFont="1" applyBorder="1"/>
    <xf numFmtId="0" fontId="8" fillId="0" borderId="11" xfId="0" applyFont="1" applyBorder="1"/>
    <xf numFmtId="0" fontId="4" fillId="0" borderId="11" xfId="0" applyFont="1" applyBorder="1"/>
    <xf numFmtId="0" fontId="4" fillId="0" borderId="4" xfId="0" applyFont="1" applyBorder="1"/>
    <xf numFmtId="0" fontId="4" fillId="0" borderId="0" xfId="0" applyFont="1" applyBorder="1"/>
    <xf numFmtId="43" fontId="5" fillId="0" borderId="4" xfId="1" applyFont="1" applyBorder="1"/>
    <xf numFmtId="43" fontId="5" fillId="0" borderId="0" xfId="1" applyFont="1" applyBorder="1"/>
    <xf numFmtId="43" fontId="5" fillId="0" borderId="5" xfId="1" applyFont="1" applyBorder="1"/>
    <xf numFmtId="0" fontId="5" fillId="0" borderId="0" xfId="0" applyFont="1" applyBorder="1"/>
    <xf numFmtId="0" fontId="4" fillId="0" borderId="6" xfId="0" applyFont="1" applyBorder="1"/>
    <xf numFmtId="0" fontId="5" fillId="0" borderId="0" xfId="0" applyFont="1" applyBorder="1" applyAlignment="1">
      <alignment horizontal="center"/>
    </xf>
    <xf numFmtId="43" fontId="5" fillId="0" borderId="6" xfId="0" applyNumberFormat="1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"/>
  <sheetViews>
    <sheetView tabSelected="1" workbookViewId="0">
      <selection activeCell="B4" sqref="B4:E4"/>
    </sheetView>
  </sheetViews>
  <sheetFormatPr baseColWidth="10" defaultColWidth="8.83203125" defaultRowHeight="13" x14ac:dyDescent="0"/>
  <cols>
    <col min="1" max="1" width="36" style="3" customWidth="1"/>
    <col min="2" max="5" width="13.5" style="3" bestFit="1" customWidth="1"/>
    <col min="6" max="9" width="14.5" style="3" bestFit="1" customWidth="1"/>
    <col min="10" max="10" width="19" style="3" bestFit="1" customWidth="1"/>
    <col min="11" max="11" width="14.5" style="3" bestFit="1" customWidth="1"/>
    <col min="12" max="12" width="19" style="3" bestFit="1" customWidth="1"/>
    <col min="13" max="14" width="10.83203125" style="3" bestFit="1" customWidth="1"/>
    <col min="15" max="16" width="10.83203125" style="3" customWidth="1"/>
    <col min="17" max="20" width="12" style="3" customWidth="1"/>
    <col min="21" max="22" width="12.1640625" style="3" bestFit="1" customWidth="1"/>
    <col min="23" max="23" width="11.5" style="3" bestFit="1" customWidth="1"/>
    <col min="24" max="24" width="11.5" style="3" customWidth="1"/>
    <col min="25" max="25" width="13.33203125" style="3" bestFit="1" customWidth="1"/>
    <col min="26" max="26" width="13.33203125" style="3" customWidth="1"/>
    <col min="27" max="27" width="12" style="3" bestFit="1" customWidth="1"/>
    <col min="28" max="16384" width="8.83203125" style="3"/>
  </cols>
  <sheetData>
    <row r="1" spans="1:12" ht="17">
      <c r="A1" s="1" t="s">
        <v>18</v>
      </c>
      <c r="B1" s="2"/>
      <c r="C1" s="2"/>
      <c r="D1" s="2"/>
      <c r="E1" s="2"/>
      <c r="F1" s="2"/>
      <c r="G1" s="2"/>
    </row>
    <row r="2" spans="1:12">
      <c r="A2" s="2"/>
      <c r="B2" s="2"/>
      <c r="C2" s="2"/>
      <c r="D2" s="2"/>
      <c r="E2" s="2"/>
      <c r="F2" s="2"/>
      <c r="G2" s="2"/>
    </row>
    <row r="3" spans="1:12">
      <c r="A3" s="4"/>
      <c r="B3" s="34" t="s">
        <v>19</v>
      </c>
      <c r="C3" s="34"/>
      <c r="D3" s="34"/>
      <c r="E3" s="34"/>
      <c r="F3" s="34"/>
      <c r="G3" s="34"/>
      <c r="H3" s="34"/>
      <c r="I3" s="34"/>
      <c r="J3" s="35"/>
    </row>
    <row r="4" spans="1:12">
      <c r="A4" s="5"/>
      <c r="B4" s="36" t="s">
        <v>0</v>
      </c>
      <c r="C4" s="37"/>
      <c r="D4" s="37"/>
      <c r="E4" s="38"/>
      <c r="F4" s="36" t="s">
        <v>1</v>
      </c>
      <c r="G4" s="37"/>
      <c r="H4" s="37"/>
      <c r="I4" s="38"/>
      <c r="J4" s="6"/>
    </row>
    <row r="5" spans="1:12">
      <c r="A5" s="5"/>
      <c r="B5" s="24" t="s">
        <v>2</v>
      </c>
      <c r="C5" s="25" t="s">
        <v>3</v>
      </c>
      <c r="D5" s="25" t="s">
        <v>4</v>
      </c>
      <c r="E5" s="7" t="s">
        <v>5</v>
      </c>
      <c r="F5" s="24" t="s">
        <v>2</v>
      </c>
      <c r="G5" s="25" t="s">
        <v>3</v>
      </c>
      <c r="H5" s="25" t="s">
        <v>4</v>
      </c>
      <c r="I5" s="7" t="s">
        <v>5</v>
      </c>
      <c r="J5" s="7" t="s">
        <v>6</v>
      </c>
      <c r="K5" s="8"/>
    </row>
    <row r="6" spans="1:12">
      <c r="A6" s="9" t="s">
        <v>7</v>
      </c>
      <c r="B6" s="26">
        <v>139657.83678000001</v>
      </c>
      <c r="C6" s="27">
        <v>234979.03857600002</v>
      </c>
      <c r="D6" s="27">
        <v>103720.52283300005</v>
      </c>
      <c r="E6" s="28">
        <f t="shared" ref="E6:E11" si="0">AVERAGE(B6:D6)</f>
        <v>159452.46606300003</v>
      </c>
      <c r="F6" s="26">
        <v>950495.98128600011</v>
      </c>
      <c r="G6" s="27">
        <v>1579655.779298</v>
      </c>
      <c r="H6" s="27">
        <v>768557.07345699985</v>
      </c>
      <c r="I6" s="28">
        <f t="shared" ref="I6:I11" si="1">AVERAGE(F6:H6)</f>
        <v>1099569.6113469999</v>
      </c>
      <c r="J6" s="10">
        <f>E6/I6</f>
        <v>0.14501352567180065</v>
      </c>
      <c r="K6" s="8"/>
    </row>
    <row r="7" spans="1:12">
      <c r="A7" s="9" t="s">
        <v>8</v>
      </c>
      <c r="B7" s="26">
        <v>382007.93054400012</v>
      </c>
      <c r="C7" s="27">
        <v>267791.80042800005</v>
      </c>
      <c r="D7" s="27">
        <v>297530.71667300002</v>
      </c>
      <c r="E7" s="28">
        <f t="shared" si="0"/>
        <v>315776.81588166673</v>
      </c>
      <c r="F7" s="26">
        <v>1695723.7395199998</v>
      </c>
      <c r="G7" s="27">
        <v>1367157.7950939997</v>
      </c>
      <c r="H7" s="27">
        <v>1709910.8889820001</v>
      </c>
      <c r="I7" s="28">
        <f t="shared" si="1"/>
        <v>1590930.807865333</v>
      </c>
      <c r="J7" s="10">
        <f t="shared" ref="J7:J11" si="2">E7/I7</f>
        <v>0.19848557480973503</v>
      </c>
      <c r="K7" s="8"/>
    </row>
    <row r="8" spans="1:12">
      <c r="A8" s="9" t="s">
        <v>9</v>
      </c>
      <c r="B8" s="26">
        <v>136625.68279200001</v>
      </c>
      <c r="C8" s="27">
        <v>81090.90219199995</v>
      </c>
      <c r="D8" s="27">
        <v>48259.024000000034</v>
      </c>
      <c r="E8" s="28">
        <f t="shared" si="0"/>
        <v>88658.536328000002</v>
      </c>
      <c r="F8" s="26">
        <v>914030.98611200007</v>
      </c>
      <c r="G8" s="27">
        <v>586413.00196799985</v>
      </c>
      <c r="H8" s="27">
        <v>404570.09706800006</v>
      </c>
      <c r="I8" s="28">
        <f t="shared" si="1"/>
        <v>635004.69504933339</v>
      </c>
      <c r="J8" s="10">
        <f t="shared" si="2"/>
        <v>0.13961870993900627</v>
      </c>
      <c r="K8" s="8"/>
    </row>
    <row r="9" spans="1:12">
      <c r="A9" s="9" t="s">
        <v>10</v>
      </c>
      <c r="B9" s="26">
        <v>188010.9078000001</v>
      </c>
      <c r="C9" s="27">
        <v>305343.48623499996</v>
      </c>
      <c r="D9" s="27">
        <v>290104.02881000005</v>
      </c>
      <c r="E9" s="28">
        <f t="shared" si="0"/>
        <v>261152.80761500006</v>
      </c>
      <c r="F9" s="26">
        <v>1057692.2816000001</v>
      </c>
      <c r="G9" s="27">
        <v>2163573.1077899998</v>
      </c>
      <c r="H9" s="27">
        <v>2215784.1076449999</v>
      </c>
      <c r="I9" s="28">
        <f t="shared" si="1"/>
        <v>1812349.8323450002</v>
      </c>
      <c r="J9" s="10">
        <f t="shared" si="2"/>
        <v>0.14409624618503941</v>
      </c>
      <c r="K9" s="8"/>
    </row>
    <row r="10" spans="1:12">
      <c r="A10" s="9" t="s">
        <v>11</v>
      </c>
      <c r="B10" s="26">
        <v>155271.34582499997</v>
      </c>
      <c r="C10" s="27">
        <v>253022.5440600001</v>
      </c>
      <c r="D10" s="27">
        <v>205797.17577400012</v>
      </c>
      <c r="E10" s="28">
        <f t="shared" si="0"/>
        <v>204697.02188633339</v>
      </c>
      <c r="F10" s="26">
        <v>758358.00942500005</v>
      </c>
      <c r="G10" s="27">
        <v>1746389.9389399998</v>
      </c>
      <c r="H10" s="27">
        <v>1345489.757034</v>
      </c>
      <c r="I10" s="28">
        <f t="shared" si="1"/>
        <v>1283412.5684663334</v>
      </c>
      <c r="J10" s="10">
        <f t="shared" si="2"/>
        <v>0.15949432545369607</v>
      </c>
      <c r="K10" s="8"/>
    </row>
    <row r="11" spans="1:12">
      <c r="A11" s="9" t="s">
        <v>12</v>
      </c>
      <c r="B11" s="26">
        <v>311462.75287999993</v>
      </c>
      <c r="C11" s="27">
        <v>220518.2718580002</v>
      </c>
      <c r="D11" s="27">
        <v>172106.06452000001</v>
      </c>
      <c r="E11" s="28">
        <f t="shared" si="0"/>
        <v>234695.69641933337</v>
      </c>
      <c r="F11" s="26">
        <v>2158749.7135600001</v>
      </c>
      <c r="G11" s="27">
        <v>2068932.7140540003</v>
      </c>
      <c r="H11" s="27">
        <v>1798610.2790000001</v>
      </c>
      <c r="I11" s="28">
        <f t="shared" si="1"/>
        <v>2008764.2355380002</v>
      </c>
      <c r="J11" s="10">
        <f t="shared" si="2"/>
        <v>0.11683585971276299</v>
      </c>
      <c r="K11" s="8"/>
    </row>
    <row r="12" spans="1:12">
      <c r="A12" s="5"/>
      <c r="B12" s="24"/>
      <c r="C12" s="25"/>
      <c r="D12" s="29"/>
      <c r="E12" s="28"/>
      <c r="F12" s="26"/>
      <c r="G12" s="27"/>
      <c r="H12" s="31"/>
      <c r="I12" s="11"/>
      <c r="J12" s="11"/>
      <c r="K12" s="8"/>
    </row>
    <row r="13" spans="1:12">
      <c r="A13" s="12" t="s">
        <v>13</v>
      </c>
      <c r="B13" s="30"/>
      <c r="C13" s="13"/>
      <c r="D13" s="13"/>
      <c r="E13" s="16">
        <f>AVERAGE(E6:E11)</f>
        <v>210738.89069888892</v>
      </c>
      <c r="F13" s="32"/>
      <c r="G13" s="14"/>
      <c r="H13" s="15"/>
      <c r="I13" s="16">
        <f>AVERAGE(I6:I11)</f>
        <v>1405005.2917684999</v>
      </c>
      <c r="J13" s="16">
        <f>AVERAGE(J6:J11)</f>
        <v>0.15059070696200672</v>
      </c>
      <c r="K13" s="17"/>
    </row>
    <row r="14" spans="1:12">
      <c r="A14" s="18"/>
    </row>
    <row r="15" spans="1:12">
      <c r="A15" s="4"/>
      <c r="B15" s="34" t="s">
        <v>14</v>
      </c>
      <c r="C15" s="34"/>
      <c r="D15" s="34"/>
      <c r="E15" s="34"/>
      <c r="F15" s="34"/>
      <c r="G15" s="34"/>
      <c r="H15" s="34"/>
      <c r="I15" s="34"/>
      <c r="J15" s="34"/>
      <c r="K15" s="34"/>
      <c r="L15" s="35"/>
    </row>
    <row r="16" spans="1:12">
      <c r="A16" s="5"/>
      <c r="B16" s="36" t="s">
        <v>0</v>
      </c>
      <c r="C16" s="37"/>
      <c r="D16" s="37"/>
      <c r="E16" s="37"/>
      <c r="F16" s="38"/>
      <c r="G16" s="36" t="s">
        <v>1</v>
      </c>
      <c r="H16" s="37"/>
      <c r="I16" s="37"/>
      <c r="J16" s="37"/>
      <c r="K16" s="38"/>
      <c r="L16" s="19"/>
    </row>
    <row r="17" spans="1:12">
      <c r="A17" s="5"/>
      <c r="B17" s="24" t="s">
        <v>2</v>
      </c>
      <c r="C17" s="25" t="s">
        <v>3</v>
      </c>
      <c r="D17" s="25" t="s">
        <v>4</v>
      </c>
      <c r="E17" s="25" t="s">
        <v>15</v>
      </c>
      <c r="F17" s="7" t="s">
        <v>5</v>
      </c>
      <c r="G17" s="24" t="s">
        <v>2</v>
      </c>
      <c r="H17" s="25" t="s">
        <v>3</v>
      </c>
      <c r="I17" s="25" t="s">
        <v>4</v>
      </c>
      <c r="J17" s="25" t="s">
        <v>15</v>
      </c>
      <c r="K17" s="7" t="s">
        <v>5</v>
      </c>
      <c r="L17" s="7" t="s">
        <v>6</v>
      </c>
    </row>
    <row r="18" spans="1:12">
      <c r="A18" s="9" t="s">
        <v>7</v>
      </c>
      <c r="B18" s="26">
        <v>308061.59731799999</v>
      </c>
      <c r="C18" s="27">
        <v>489464.32177199982</v>
      </c>
      <c r="D18" s="27">
        <v>502133.44054700015</v>
      </c>
      <c r="E18" s="27">
        <v>450300.24743999983</v>
      </c>
      <c r="F18" s="28">
        <f>AVERAGE(B18:E18)</f>
        <v>437489.90176924993</v>
      </c>
      <c r="G18" s="26">
        <v>1220174.7481420001</v>
      </c>
      <c r="H18" s="27">
        <v>3298277.6430529999</v>
      </c>
      <c r="I18" s="27">
        <v>2324850.1932049999</v>
      </c>
      <c r="J18" s="27">
        <v>2047900.12736</v>
      </c>
      <c r="K18" s="28">
        <f>AVERAGE(G18:J18)</f>
        <v>2222800.6779399998</v>
      </c>
      <c r="L18" s="10">
        <f>F18/K18</f>
        <v>0.1968192227540157</v>
      </c>
    </row>
    <row r="19" spans="1:12">
      <c r="A19" s="9" t="s">
        <v>8</v>
      </c>
      <c r="B19" s="26">
        <v>320981.36458900012</v>
      </c>
      <c r="C19" s="27">
        <v>210957.080265</v>
      </c>
      <c r="D19" s="27">
        <v>178730.32486200007</v>
      </c>
      <c r="E19" s="29"/>
      <c r="F19" s="28">
        <f t="shared" ref="F19:F23" si="3">AVERAGE(B19:E19)</f>
        <v>236889.58990533339</v>
      </c>
      <c r="G19" s="26">
        <v>1881149.0716599999</v>
      </c>
      <c r="H19" s="27">
        <v>1372860.715842</v>
      </c>
      <c r="I19" s="27">
        <v>1612333.508647</v>
      </c>
      <c r="J19" s="29"/>
      <c r="K19" s="28">
        <f t="shared" ref="K19:K23" si="4">AVERAGE(G19:J19)</f>
        <v>1622114.4320496668</v>
      </c>
      <c r="L19" s="10">
        <f t="shared" ref="L19:L23" si="5">F19/K19</f>
        <v>0.14603753300314645</v>
      </c>
    </row>
    <row r="20" spans="1:12">
      <c r="A20" s="9" t="s">
        <v>9</v>
      </c>
      <c r="B20" s="26">
        <v>223900.55643999984</v>
      </c>
      <c r="C20" s="27">
        <v>153084.66974300006</v>
      </c>
      <c r="D20" s="27">
        <v>94196.463176000048</v>
      </c>
      <c r="E20" s="29"/>
      <c r="F20" s="28">
        <f t="shared" si="3"/>
        <v>157060.56311966665</v>
      </c>
      <c r="G20" s="26">
        <v>1638058.64426</v>
      </c>
      <c r="H20" s="27">
        <v>1583468.5649870001</v>
      </c>
      <c r="I20" s="27">
        <v>834436.22651200008</v>
      </c>
      <c r="J20" s="29"/>
      <c r="K20" s="28">
        <f t="shared" si="4"/>
        <v>1351987.8119196666</v>
      </c>
      <c r="L20" s="10">
        <f t="shared" si="5"/>
        <v>0.11617010281820425</v>
      </c>
    </row>
    <row r="21" spans="1:12">
      <c r="A21" s="9" t="s">
        <v>10</v>
      </c>
      <c r="B21" s="26">
        <v>50285.523212000029</v>
      </c>
      <c r="C21" s="27">
        <v>101041.64221999998</v>
      </c>
      <c r="D21" s="27">
        <v>50809.907773999963</v>
      </c>
      <c r="E21" s="29"/>
      <c r="F21" s="28">
        <f t="shared" si="3"/>
        <v>67379.024401999995</v>
      </c>
      <c r="G21" s="26">
        <v>1011902.0789040001</v>
      </c>
      <c r="H21" s="27">
        <v>1037745.5980799999</v>
      </c>
      <c r="I21" s="27">
        <v>523889.90384099999</v>
      </c>
      <c r="J21" s="29"/>
      <c r="K21" s="28">
        <f t="shared" si="4"/>
        <v>857845.86027499998</v>
      </c>
      <c r="L21" s="10">
        <f t="shared" si="5"/>
        <v>7.8544441982153157E-2</v>
      </c>
    </row>
    <row r="22" spans="1:12">
      <c r="A22" s="9" t="s">
        <v>11</v>
      </c>
      <c r="B22" s="26">
        <v>107976.53034400009</v>
      </c>
      <c r="C22" s="27">
        <v>83294.892755000037</v>
      </c>
      <c r="D22" s="29"/>
      <c r="E22" s="29"/>
      <c r="F22" s="28">
        <f t="shared" si="3"/>
        <v>95635.711549500062</v>
      </c>
      <c r="G22" s="26">
        <v>1334211.0384880002</v>
      </c>
      <c r="H22" s="27">
        <v>1130728.7562599999</v>
      </c>
      <c r="I22" s="29"/>
      <c r="J22" s="29"/>
      <c r="K22" s="28">
        <f t="shared" si="4"/>
        <v>1232469.8973739999</v>
      </c>
      <c r="L22" s="10">
        <f t="shared" si="5"/>
        <v>7.7596793035894215E-2</v>
      </c>
    </row>
    <row r="23" spans="1:12">
      <c r="A23" s="9" t="s">
        <v>12</v>
      </c>
      <c r="B23" s="26">
        <v>364591.95821700001</v>
      </c>
      <c r="C23" s="27">
        <v>378118.17831999995</v>
      </c>
      <c r="D23" s="27">
        <v>208318.28344699997</v>
      </c>
      <c r="E23" s="29"/>
      <c r="F23" s="28">
        <f t="shared" si="3"/>
        <v>317009.47332799999</v>
      </c>
      <c r="G23" s="26">
        <v>2825326.599283</v>
      </c>
      <c r="H23" s="27">
        <v>1906493.0497999997</v>
      </c>
      <c r="I23" s="27">
        <v>1261078.2151499998</v>
      </c>
      <c r="J23" s="27"/>
      <c r="K23" s="28">
        <f t="shared" si="4"/>
        <v>1997632.6214109997</v>
      </c>
      <c r="L23" s="10">
        <f t="shared" si="5"/>
        <v>0.15869257937131845</v>
      </c>
    </row>
    <row r="24" spans="1:12">
      <c r="A24" s="5"/>
      <c r="B24" s="33"/>
      <c r="C24" s="31"/>
      <c r="D24" s="31"/>
      <c r="E24" s="31"/>
      <c r="F24" s="11"/>
      <c r="G24" s="33"/>
      <c r="H24" s="31"/>
      <c r="I24" s="31"/>
      <c r="J24" s="31"/>
      <c r="K24" s="11"/>
      <c r="L24" s="11"/>
    </row>
    <row r="25" spans="1:12">
      <c r="A25" s="12" t="s">
        <v>13</v>
      </c>
      <c r="B25" s="32"/>
      <c r="C25" s="14"/>
      <c r="D25" s="14"/>
      <c r="E25" s="14"/>
      <c r="F25" s="16">
        <f>AVERAGE(F18:F23)</f>
        <v>218577.37734562499</v>
      </c>
      <c r="G25" s="32"/>
      <c r="H25" s="14"/>
      <c r="I25" s="14"/>
      <c r="J25" s="14"/>
      <c r="K25" s="16">
        <f t="shared" ref="K25:L25" si="6">AVERAGE(K18:K23)</f>
        <v>1547475.2168282222</v>
      </c>
      <c r="L25" s="16">
        <f t="shared" si="6"/>
        <v>0.12897677882745537</v>
      </c>
    </row>
    <row r="26" spans="1:12" ht="15">
      <c r="A26" s="20" t="s">
        <v>16</v>
      </c>
      <c r="B26" s="21"/>
      <c r="C26" s="21"/>
      <c r="D26" s="21"/>
      <c r="E26" s="21"/>
      <c r="F26" s="21"/>
      <c r="G26" s="21"/>
      <c r="H26" s="21"/>
      <c r="I26" s="21"/>
      <c r="J26" s="21"/>
      <c r="K26" s="21"/>
      <c r="L26" s="22">
        <v>0.4869</v>
      </c>
    </row>
    <row r="27" spans="1:12">
      <c r="A27" s="20" t="s">
        <v>17</v>
      </c>
      <c r="B27" s="21"/>
      <c r="C27" s="21"/>
      <c r="D27" s="21"/>
      <c r="E27" s="21"/>
      <c r="F27" s="21"/>
      <c r="G27" s="21"/>
      <c r="H27" s="21"/>
      <c r="I27" s="21"/>
      <c r="J27" s="21"/>
      <c r="K27" s="21"/>
      <c r="L27" s="23">
        <v>0.90869999999999995</v>
      </c>
    </row>
  </sheetData>
  <mergeCells count="6">
    <mergeCell ref="B3:J3"/>
    <mergeCell ref="B4:E4"/>
    <mergeCell ref="F4:I4"/>
    <mergeCell ref="B15:L15"/>
    <mergeCell ref="B16:F16"/>
    <mergeCell ref="G16:K16"/>
  </mergeCells>
  <phoneticPr fontId="9" type="noConversion"/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mroj alassaf</dc:creator>
  <cp:lastModifiedBy>Marc Wolman</cp:lastModifiedBy>
  <cp:lastPrinted>2019-03-19T19:45:41Z</cp:lastPrinted>
  <dcterms:created xsi:type="dcterms:W3CDTF">2018-11-07T17:21:54Z</dcterms:created>
  <dcterms:modified xsi:type="dcterms:W3CDTF">2019-03-19T20:12:38Z</dcterms:modified>
</cp:coreProperties>
</file>