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F24" i="1"/>
  <c r="G24" i="1"/>
  <c r="I24" i="1"/>
  <c r="J24" i="1"/>
  <c r="K24" i="1"/>
  <c r="AI7" i="1"/>
  <c r="AE7" i="1"/>
  <c r="AA7" i="1"/>
  <c r="Q8" i="1"/>
  <c r="G25" i="1"/>
  <c r="M8" i="1"/>
  <c r="F25" i="1"/>
  <c r="I7" i="1"/>
  <c r="AI8" i="1"/>
  <c r="K25" i="1"/>
  <c r="AI9" i="1"/>
  <c r="K26" i="1"/>
  <c r="AI10" i="1"/>
  <c r="K27" i="1"/>
  <c r="AI11" i="1"/>
  <c r="K28" i="1"/>
  <c r="AI12" i="1"/>
  <c r="K29" i="1"/>
  <c r="AI13" i="1"/>
  <c r="K30" i="1"/>
  <c r="AI14" i="1"/>
  <c r="K31" i="1"/>
  <c r="AI16" i="1"/>
  <c r="K33" i="1"/>
  <c r="K35" i="1"/>
  <c r="AE8" i="1"/>
  <c r="J25" i="1"/>
  <c r="AE9" i="1"/>
  <c r="J26" i="1"/>
  <c r="AE10" i="1"/>
  <c r="J27" i="1"/>
  <c r="AE11" i="1"/>
  <c r="J28" i="1"/>
  <c r="AE12" i="1"/>
  <c r="J29" i="1"/>
  <c r="AE13" i="1"/>
  <c r="J30" i="1"/>
  <c r="AE14" i="1"/>
  <c r="J31" i="1"/>
  <c r="AE15" i="1"/>
  <c r="J32" i="1"/>
  <c r="J35" i="1"/>
  <c r="AA8" i="1"/>
  <c r="I25" i="1"/>
  <c r="AA9" i="1"/>
  <c r="I26" i="1"/>
  <c r="AA10" i="1"/>
  <c r="I27" i="1"/>
  <c r="AA11" i="1"/>
  <c r="I28" i="1"/>
  <c r="AA12" i="1"/>
  <c r="I29" i="1"/>
  <c r="AA13" i="1"/>
  <c r="I30" i="1"/>
  <c r="AA14" i="1"/>
  <c r="I31" i="1"/>
  <c r="AA15" i="1"/>
  <c r="I32" i="1"/>
  <c r="I35" i="1"/>
  <c r="Q7" i="1"/>
  <c r="Q9" i="1"/>
  <c r="G26" i="1"/>
  <c r="Q10" i="1"/>
  <c r="G27" i="1"/>
  <c r="Q11" i="1"/>
  <c r="G28" i="1"/>
  <c r="Q12" i="1"/>
  <c r="G29" i="1"/>
  <c r="Q13" i="1"/>
  <c r="G30" i="1"/>
  <c r="Q14" i="1"/>
  <c r="G31" i="1"/>
  <c r="Q15" i="1"/>
  <c r="G32" i="1"/>
  <c r="Q16" i="1"/>
  <c r="G33" i="1"/>
  <c r="G35" i="1"/>
  <c r="M7" i="1"/>
  <c r="M9" i="1"/>
  <c r="F26" i="1"/>
  <c r="M10" i="1"/>
  <c r="F27" i="1"/>
  <c r="M11" i="1"/>
  <c r="F28" i="1"/>
  <c r="M12" i="1"/>
  <c r="F29" i="1"/>
  <c r="M13" i="1"/>
  <c r="F30" i="1"/>
  <c r="M14" i="1"/>
  <c r="F31" i="1"/>
  <c r="M15" i="1"/>
  <c r="F32" i="1"/>
  <c r="F35" i="1"/>
  <c r="I8" i="1"/>
  <c r="E25" i="1"/>
  <c r="I9" i="1"/>
  <c r="E26" i="1"/>
  <c r="I10" i="1"/>
  <c r="E27" i="1"/>
  <c r="I11" i="1"/>
  <c r="E28" i="1"/>
  <c r="I12" i="1"/>
  <c r="E29" i="1"/>
  <c r="I13" i="1"/>
  <c r="E30" i="1"/>
  <c r="I14" i="1"/>
  <c r="E31" i="1"/>
  <c r="I15" i="1"/>
  <c r="E32" i="1"/>
  <c r="I16" i="1"/>
  <c r="E33" i="1"/>
  <c r="E35" i="1"/>
  <c r="AI18" i="1"/>
  <c r="AE18" i="1"/>
  <c r="AA18" i="1"/>
  <c r="W7" i="1"/>
  <c r="W8" i="1"/>
  <c r="W9" i="1"/>
  <c r="W10" i="1"/>
  <c r="W11" i="1"/>
  <c r="W12" i="1"/>
  <c r="W13" i="1"/>
  <c r="W14" i="1"/>
  <c r="W15" i="1"/>
  <c r="W18" i="1"/>
  <c r="Q18" i="1"/>
  <c r="M18" i="1"/>
  <c r="I18" i="1"/>
  <c r="E7" i="1"/>
  <c r="E8" i="1"/>
  <c r="E9" i="1"/>
  <c r="E10" i="1"/>
  <c r="E11" i="1"/>
  <c r="E12" i="1"/>
  <c r="E13" i="1"/>
  <c r="E14" i="1"/>
  <c r="E15" i="1"/>
  <c r="E16" i="1"/>
  <c r="E18" i="1"/>
  <c r="AI15" i="1"/>
</calcChain>
</file>

<file path=xl/sharedStrings.xml><?xml version="1.0" encoding="utf-8"?>
<sst xmlns="http://schemas.openxmlformats.org/spreadsheetml/2006/main" count="90" uniqueCount="27">
  <si>
    <t xml:space="preserve">mean number of hair cells within 3 neuromasts per larva </t>
  </si>
  <si>
    <t>pappaa p170</t>
  </si>
  <si>
    <t>0 pM</t>
  </si>
  <si>
    <t>100 pM</t>
  </si>
  <si>
    <t>300 pM</t>
  </si>
  <si>
    <t>500 pM</t>
  </si>
  <si>
    <t>Antimycin A (pM)</t>
  </si>
  <si>
    <t>neuromast 1</t>
  </si>
  <si>
    <t>neuromast 2</t>
  </si>
  <si>
    <t>neuromast 3</t>
  </si>
  <si>
    <t>mean</t>
  </si>
  <si>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</si>
  <si>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</si>
  <si>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</si>
  <si>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</si>
  <si>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</si>
  <si>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</si>
  <si>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</si>
  <si>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</si>
  <si>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</si>
  <si>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>larva 10</t>
  </si>
  <si>
    <t xml:space="preserve">% HC survival=[(mean number of hair cells within 3 neuromasts after treatment)/ (mean number of hair cells in vehicle treated group)] X 100 </t>
  </si>
  <si>
    <t>mean hair cell survival  (% vehicle-treated group)</t>
  </si>
  <si>
    <t>P-value by 2-way ANOVA</t>
  </si>
  <si>
    <t>&lt;0.0001</t>
  </si>
  <si>
    <r>
      <t xml:space="preserve">Figure 5G: hair cell survival post Antimycin A treatment in wild type and </t>
    </r>
    <r>
      <rPr>
        <b/>
        <i/>
        <sz val="14"/>
        <color theme="1"/>
        <rFont val="Arial"/>
        <family val="2"/>
      </rPr>
      <t xml:space="preserve">pappaa </t>
    </r>
    <r>
      <rPr>
        <b/>
        <sz val="14"/>
        <color theme="1"/>
        <rFont val="Arial"/>
        <family val="2"/>
      </rPr>
      <t xml:space="preserve">mutants </t>
    </r>
  </si>
  <si>
    <t>wild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</si>
</sst>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000_);_(* \(#,##0.00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/>
    <xf numFmtId="0" fontId="6" fillId="0" borderId="0" xfId="0" applyFont="1" applyAlignment="1">
      <alignment horizontal="center"/>
    </xf>
    <xf numFmtId="0" fontId="4" fillId="0" borderId="4" xfId="0" applyFont="1" applyBorder="1"/>
    <xf numFmtId="49" fontId="7" fillId="0" borderId="0" xfId="0" applyNumberFormat="1" applyFont="1" applyAlignment="1">
      <alignment horizontal="center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0" xfId="0" applyFont="1" applyAlignment="1">
      <alignment horizontal="center"/>
    </xf>
    <xf numFmtId="49" fontId="7" fillId="0" borderId="5" xfId="1" applyNumberFormat="1" applyFont="1" applyBorder="1" applyAlignment="1">
      <alignment horizontal="center"/>
    </xf>
    <xf numFmtId="49" fontId="7" fillId="0" borderId="0" xfId="1" applyNumberFormat="1" applyFont="1" applyAlignment="1">
      <alignment horizontal="center"/>
    </xf>
    <xf numFmtId="0" fontId="7" fillId="0" borderId="4" xfId="0" applyFont="1" applyBorder="1" applyAlignment="1">
      <alignment horizontal="right"/>
    </xf>
    <xf numFmtId="2" fontId="4" fillId="0" borderId="4" xfId="1" applyNumberFormat="1" applyFont="1" applyBorder="1" applyAlignment="1">
      <alignment horizontal="center"/>
    </xf>
    <xf numFmtId="2" fontId="4" fillId="0" borderId="0" xfId="1" applyNumberFormat="1" applyFont="1" applyAlignment="1">
      <alignment horizontal="center"/>
    </xf>
    <xf numFmtId="43" fontId="4" fillId="0" borderId="5" xfId="1" applyFont="1" applyBorder="1" applyAlignment="1">
      <alignment horizontal="center"/>
    </xf>
    <xf numFmtId="43" fontId="4" fillId="0" borderId="0" xfId="1" applyFont="1" applyAlignment="1">
      <alignment horizontal="center"/>
    </xf>
    <xf numFmtId="43" fontId="4" fillId="0" borderId="4" xfId="1" applyFont="1" applyBorder="1" applyAlignment="1">
      <alignment horizontal="center"/>
    </xf>
    <xf numFmtId="0" fontId="7" fillId="0" borderId="6" xfId="0" applyFont="1" applyBorder="1" applyAlignment="1">
      <alignment horizontal="right"/>
    </xf>
    <xf numFmtId="0" fontId="7" fillId="0" borderId="7" xfId="0" applyFont="1" applyBorder="1" applyAlignment="1">
      <alignment horizontal="right"/>
    </xf>
    <xf numFmtId="43" fontId="7" fillId="0" borderId="8" xfId="1" applyFont="1" applyBorder="1" applyAlignment="1">
      <alignment horizontal="center"/>
    </xf>
    <xf numFmtId="43" fontId="7" fillId="0" borderId="6" xfId="1" applyFont="1" applyBorder="1" applyAlignment="1">
      <alignment horizontal="center"/>
    </xf>
    <xf numFmtId="43" fontId="7" fillId="0" borderId="7" xfId="1" applyFont="1" applyBorder="1" applyAlignment="1">
      <alignment horizontal="center"/>
    </xf>
    <xf numFmtId="43" fontId="7" fillId="0" borderId="0" xfId="1" applyFont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6" fillId="0" borderId="0" xfId="0" applyFont="1"/>
    <xf numFmtId="49" fontId="7" fillId="0" borderId="4" xfId="1" applyNumberFormat="1" applyFont="1" applyBorder="1" applyAlignment="1">
      <alignment horizontal="center"/>
    </xf>
    <xf numFmtId="43" fontId="4" fillId="0" borderId="0" xfId="1" applyFont="1" applyAlignment="1">
      <alignment horizontal="left"/>
    </xf>
    <xf numFmtId="43" fontId="4" fillId="0" borderId="4" xfId="1" applyFont="1" applyBorder="1" applyAlignment="1">
      <alignment horizontal="left"/>
    </xf>
    <xf numFmtId="43" fontId="4" fillId="0" borderId="5" xfId="1" applyFont="1" applyBorder="1" applyAlignment="1">
      <alignment horizontal="left"/>
    </xf>
    <xf numFmtId="0" fontId="7" fillId="0" borderId="0" xfId="0" applyFont="1"/>
    <xf numFmtId="43" fontId="7" fillId="0" borderId="6" xfId="0" applyNumberFormat="1" applyFont="1" applyBorder="1" applyAlignment="1">
      <alignment horizontal="center"/>
    </xf>
    <xf numFmtId="43" fontId="7" fillId="0" borderId="7" xfId="0" applyNumberFormat="1" applyFont="1" applyBorder="1" applyAlignment="1">
      <alignment horizontal="center"/>
    </xf>
    <xf numFmtId="43" fontId="7" fillId="0" borderId="8" xfId="0" applyNumberFormat="1" applyFont="1" applyBorder="1" applyAlignment="1">
      <alignment horizontal="center"/>
    </xf>
    <xf numFmtId="164" fontId="7" fillId="0" borderId="9" xfId="1" applyNumberFormat="1" applyFont="1" applyBorder="1" applyAlignment="1">
      <alignment horizontal="center"/>
    </xf>
    <xf numFmtId="164" fontId="7" fillId="0" borderId="10" xfId="1" applyNumberFormat="1" applyFont="1" applyBorder="1" applyAlignment="1">
      <alignment horizontal="center"/>
    </xf>
    <xf numFmtId="164" fontId="7" fillId="0" borderId="11" xfId="1" applyNumberFormat="1" applyFont="1" applyBorder="1" applyAlignment="1">
      <alignment horizontal="center"/>
    </xf>
    <xf numFmtId="43" fontId="4" fillId="0" borderId="0" xfId="1" applyFont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0" xfId="0" applyFont="1" applyAlignment="1">
      <alignment horizontal="center"/>
    </xf>
    <xf numFmtId="43" fontId="6" fillId="0" borderId="2" xfId="1" applyFont="1" applyBorder="1" applyAlignment="1">
      <alignment horizontal="center"/>
    </xf>
    <xf numFmtId="43" fontId="6" fillId="0" borderId="3" xfId="1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/>
    </xf>
    <xf numFmtId="2" fontId="4" fillId="0" borderId="5" xfId="1" applyNumberFormat="1" applyFont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6"/>
  <sheetViews>
    <sheetView tabSelected="1" zoomScale="78" zoomScaleNormal="78" zoomScalePageLayoutView="78" workbookViewId="0">
      <selection activeCell="N37" sqref="N37"/>
    </sheetView>
  </sheetViews>
  <sheetFormatPr baseColWidth="10" defaultColWidth="8.83203125" defaultRowHeight="13" x14ac:dyDescent="0"/>
  <cols>
    <col min="1" max="1" width="17.1640625" style="2" customWidth="1"/>
    <col min="2" max="3" width="13.5" style="2" bestFit="1" customWidth="1"/>
    <col min="4" max="4" width="13" style="2" customWidth="1"/>
    <col min="5" max="5" width="8.83203125" style="2"/>
    <col min="6" max="8" width="13.5" style="2" bestFit="1" customWidth="1"/>
    <col min="9" max="9" width="8.6640625" style="2" customWidth="1"/>
    <col min="10" max="12" width="13.5" style="2" bestFit="1" customWidth="1"/>
    <col min="13" max="13" width="7.5" style="2" bestFit="1" customWidth="1"/>
    <col min="14" max="16" width="13.5" style="2" bestFit="1" customWidth="1"/>
    <col min="17" max="17" width="7.5" style="2" bestFit="1" customWidth="1"/>
    <col min="18" max="18" width="8.83203125" style="2"/>
    <col min="19" max="19" width="17.83203125" style="2" bestFit="1" customWidth="1"/>
    <col min="20" max="22" width="13.5" style="2" bestFit="1" customWidth="1"/>
    <col min="23" max="23" width="7.5" style="2" bestFit="1" customWidth="1"/>
    <col min="24" max="26" width="13.5" style="2" bestFit="1" customWidth="1"/>
    <col min="27" max="27" width="7.5" style="2" bestFit="1" customWidth="1"/>
    <col min="28" max="30" width="13.5" style="2" bestFit="1" customWidth="1"/>
    <col min="31" max="31" width="7.5" style="2" bestFit="1" customWidth="1"/>
    <col min="32" max="34" width="13.5" style="2" bestFit="1" customWidth="1"/>
    <col min="35" max="35" width="6.5" style="2" bestFit="1" customWidth="1"/>
    <col min="36" max="16384" width="8.83203125" style="2"/>
  </cols>
  <sheetData>
    <row r="1" spans="1:35" ht="17">
      <c r="A1" s="1" t="s">
        <v>25</v>
      </c>
    </row>
    <row r="3" spans="1:35">
      <c r="A3" s="3" t="s">
        <v>0</v>
      </c>
    </row>
    <row r="4" spans="1:35">
      <c r="A4" s="4"/>
      <c r="B4" s="43" t="s">
        <v>26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4"/>
      <c r="R4" s="5"/>
      <c r="S4" s="4"/>
      <c r="T4" s="46" t="s">
        <v>1</v>
      </c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7"/>
    </row>
    <row r="5" spans="1:35">
      <c r="A5" s="6"/>
      <c r="B5" s="48" t="s">
        <v>2</v>
      </c>
      <c r="C5" s="49"/>
      <c r="D5" s="49"/>
      <c r="E5" s="50"/>
      <c r="F5" s="48" t="s">
        <v>3</v>
      </c>
      <c r="G5" s="49"/>
      <c r="H5" s="49"/>
      <c r="I5" s="50"/>
      <c r="J5" s="48" t="s">
        <v>4</v>
      </c>
      <c r="K5" s="49"/>
      <c r="L5" s="49"/>
      <c r="M5" s="50"/>
      <c r="N5" s="48" t="s">
        <v>5</v>
      </c>
      <c r="O5" s="49"/>
      <c r="P5" s="49"/>
      <c r="Q5" s="50"/>
      <c r="R5" s="7"/>
      <c r="S5" s="6"/>
      <c r="T5" s="48" t="s">
        <v>2</v>
      </c>
      <c r="U5" s="49"/>
      <c r="V5" s="49"/>
      <c r="W5" s="50"/>
      <c r="X5" s="48" t="s">
        <v>3</v>
      </c>
      <c r="Y5" s="49"/>
      <c r="Z5" s="49"/>
      <c r="AA5" s="50"/>
      <c r="AB5" s="48" t="s">
        <v>4</v>
      </c>
      <c r="AC5" s="49"/>
      <c r="AD5" s="49"/>
      <c r="AE5" s="50"/>
      <c r="AF5" s="48" t="s">
        <v>5</v>
      </c>
      <c r="AG5" s="49"/>
      <c r="AH5" s="49"/>
      <c r="AI5" s="50"/>
    </row>
    <row r="6" spans="1:35">
      <c r="A6" s="8" t="s">
        <v>6</v>
      </c>
      <c r="B6" s="9" t="s">
        <v>7</v>
      </c>
      <c r="C6" s="10" t="s">
        <v>8</v>
      </c>
      <c r="D6" s="10" t="s">
        <v>9</v>
      </c>
      <c r="E6" s="11" t="s">
        <v>10</v>
      </c>
      <c r="F6" s="9" t="s">
        <v>7</v>
      </c>
      <c r="G6" s="10" t="s">
        <v>8</v>
      </c>
      <c r="H6" s="10" t="s">
        <v>9</v>
      </c>
      <c r="I6" s="11" t="s">
        <v>10</v>
      </c>
      <c r="J6" s="9" t="s">
        <v>7</v>
      </c>
      <c r="K6" s="10" t="s">
        <v>8</v>
      </c>
      <c r="L6" s="10" t="s">
        <v>9</v>
      </c>
      <c r="M6" s="11" t="s">
        <v>10</v>
      </c>
      <c r="N6" s="9" t="s">
        <v>7</v>
      </c>
      <c r="O6" s="10" t="s">
        <v>8</v>
      </c>
      <c r="P6" s="10" t="s">
        <v>9</v>
      </c>
      <c r="Q6" s="11" t="s">
        <v>10</v>
      </c>
      <c r="R6" s="12"/>
      <c r="S6" s="8" t="s">
        <v>6</v>
      </c>
      <c r="T6" s="9" t="s">
        <v>7</v>
      </c>
      <c r="U6" s="10" t="s">
        <v>8</v>
      </c>
      <c r="V6" s="10" t="s">
        <v>9</v>
      </c>
      <c r="W6" s="11" t="s">
        <v>10</v>
      </c>
      <c r="X6" s="9" t="s">
        <v>7</v>
      </c>
      <c r="Y6" s="10" t="s">
        <v>8</v>
      </c>
      <c r="Z6" s="10" t="s">
        <v>9</v>
      </c>
      <c r="AA6" s="11" t="s">
        <v>10</v>
      </c>
      <c r="AB6" s="9" t="s">
        <v>7</v>
      </c>
      <c r="AC6" s="10" t="s">
        <v>8</v>
      </c>
      <c r="AD6" s="10" t="s">
        <v>9</v>
      </c>
      <c r="AE6" s="11" t="s">
        <v>10</v>
      </c>
      <c r="AF6" s="9" t="s">
        <v>7</v>
      </c>
      <c r="AG6" s="10" t="s">
        <v>8</v>
      </c>
      <c r="AH6" s="10" t="s">
        <v>9</v>
      </c>
      <c r="AI6" s="11" t="s">
        <v>10</v>
      </c>
    </row>
    <row r="7" spans="1:35">
      <c r="A7" s="13" t="s">
        <v>11</v>
      </c>
      <c r="B7" s="14">
        <v>14</v>
      </c>
      <c r="C7" s="15">
        <v>10</v>
      </c>
      <c r="D7" s="15">
        <v>9</v>
      </c>
      <c r="E7" s="16">
        <f t="shared" ref="E7:E16" si="0">AVERAGE(B7:D7)</f>
        <v>11</v>
      </c>
      <c r="F7" s="14">
        <v>13</v>
      </c>
      <c r="G7" s="15">
        <v>13</v>
      </c>
      <c r="H7" s="15">
        <v>14</v>
      </c>
      <c r="I7" s="16">
        <f t="shared" ref="I7:I16" si="1">AVERAGE(F7:H7)</f>
        <v>13.333333333333334</v>
      </c>
      <c r="J7" s="14">
        <v>14</v>
      </c>
      <c r="K7" s="15">
        <v>15</v>
      </c>
      <c r="L7" s="15">
        <v>13</v>
      </c>
      <c r="M7" s="16">
        <f t="shared" ref="M7:M15" si="2">AVERAGE(J7:L7)</f>
        <v>14</v>
      </c>
      <c r="N7" s="14">
        <v>6</v>
      </c>
      <c r="O7" s="15">
        <v>6</v>
      </c>
      <c r="P7" s="15">
        <v>0</v>
      </c>
      <c r="Q7" s="16">
        <f t="shared" ref="Q7:Q16" si="3">AVERAGE(N7:P7)</f>
        <v>4</v>
      </c>
      <c r="R7" s="17"/>
      <c r="S7" s="13" t="s">
        <v>11</v>
      </c>
      <c r="T7" s="14">
        <v>13</v>
      </c>
      <c r="U7" s="15">
        <v>12</v>
      </c>
      <c r="V7" s="15">
        <v>16</v>
      </c>
      <c r="W7" s="16">
        <f t="shared" ref="W7:W15" si="4">AVERAGE(T7:V7)</f>
        <v>13.666666666666666</v>
      </c>
      <c r="X7" s="14">
        <v>10</v>
      </c>
      <c r="Y7" s="15">
        <v>8</v>
      </c>
      <c r="Z7" s="15">
        <v>13</v>
      </c>
      <c r="AA7" s="16">
        <f t="shared" ref="AA7:AA15" si="5">AVERAGE(X7:Z7)</f>
        <v>10.333333333333334</v>
      </c>
      <c r="AB7" s="14">
        <v>6</v>
      </c>
      <c r="AC7" s="15">
        <v>11</v>
      </c>
      <c r="AD7" s="15">
        <v>15</v>
      </c>
      <c r="AE7" s="16">
        <f t="shared" ref="AE7:AE15" si="6">AVERAGE(AB7:AD7)</f>
        <v>10.666666666666666</v>
      </c>
      <c r="AF7" s="14">
        <v>7</v>
      </c>
      <c r="AG7" s="15">
        <v>6</v>
      </c>
      <c r="AH7" s="15">
        <v>9</v>
      </c>
      <c r="AI7" s="16">
        <f t="shared" ref="AI7:AI16" si="7">AVERAGE(AF7:AH7)</f>
        <v>7.333333333333333</v>
      </c>
    </row>
    <row r="8" spans="1:35">
      <c r="A8" s="13" t="s">
        <v>12</v>
      </c>
      <c r="B8" s="14">
        <v>8</v>
      </c>
      <c r="C8" s="15">
        <v>11</v>
      </c>
      <c r="D8" s="15">
        <v>10</v>
      </c>
      <c r="E8" s="16">
        <f t="shared" si="0"/>
        <v>9.6666666666666661</v>
      </c>
      <c r="F8" s="14">
        <v>7</v>
      </c>
      <c r="G8" s="15">
        <v>9</v>
      </c>
      <c r="H8" s="15">
        <v>12</v>
      </c>
      <c r="I8" s="16">
        <f t="shared" si="1"/>
        <v>9.3333333333333339</v>
      </c>
      <c r="J8" s="14">
        <v>10</v>
      </c>
      <c r="K8" s="15">
        <v>10</v>
      </c>
      <c r="L8" s="15">
        <v>8</v>
      </c>
      <c r="M8" s="16">
        <f t="shared" si="2"/>
        <v>9.3333333333333339</v>
      </c>
      <c r="N8" s="14">
        <v>5</v>
      </c>
      <c r="O8" s="15">
        <v>10</v>
      </c>
      <c r="P8" s="15">
        <v>16</v>
      </c>
      <c r="Q8" s="16">
        <f t="shared" si="3"/>
        <v>10.333333333333334</v>
      </c>
      <c r="R8" s="17"/>
      <c r="S8" s="13" t="s">
        <v>12</v>
      </c>
      <c r="T8" s="14">
        <v>13</v>
      </c>
      <c r="U8" s="15">
        <v>17</v>
      </c>
      <c r="V8" s="15">
        <v>11</v>
      </c>
      <c r="W8" s="16">
        <f t="shared" si="4"/>
        <v>13.666666666666666</v>
      </c>
      <c r="X8" s="14">
        <v>9</v>
      </c>
      <c r="Y8" s="15">
        <v>12</v>
      </c>
      <c r="Z8" s="15">
        <v>10</v>
      </c>
      <c r="AA8" s="16">
        <f t="shared" si="5"/>
        <v>10.333333333333334</v>
      </c>
      <c r="AB8" s="14">
        <v>16</v>
      </c>
      <c r="AC8" s="15">
        <v>11</v>
      </c>
      <c r="AD8" s="15">
        <v>15</v>
      </c>
      <c r="AE8" s="16">
        <f t="shared" si="6"/>
        <v>14</v>
      </c>
      <c r="AF8" s="14">
        <v>6</v>
      </c>
      <c r="AG8" s="15">
        <v>4</v>
      </c>
      <c r="AH8" s="15">
        <v>0</v>
      </c>
      <c r="AI8" s="16">
        <f t="shared" si="7"/>
        <v>3.3333333333333335</v>
      </c>
    </row>
    <row r="9" spans="1:35">
      <c r="A9" s="13" t="s">
        <v>13</v>
      </c>
      <c r="B9" s="14">
        <v>16</v>
      </c>
      <c r="C9" s="15">
        <v>12</v>
      </c>
      <c r="D9" s="15">
        <v>10</v>
      </c>
      <c r="E9" s="16">
        <f t="shared" si="0"/>
        <v>12.666666666666666</v>
      </c>
      <c r="F9" s="14">
        <v>13</v>
      </c>
      <c r="G9" s="15">
        <v>10</v>
      </c>
      <c r="H9" s="15">
        <v>8</v>
      </c>
      <c r="I9" s="16">
        <f t="shared" si="1"/>
        <v>10.333333333333334</v>
      </c>
      <c r="J9" s="14">
        <v>12</v>
      </c>
      <c r="K9" s="15">
        <v>14</v>
      </c>
      <c r="L9" s="15">
        <v>14</v>
      </c>
      <c r="M9" s="16">
        <f t="shared" si="2"/>
        <v>13.333333333333334</v>
      </c>
      <c r="N9" s="14">
        <v>8</v>
      </c>
      <c r="O9" s="15">
        <v>8</v>
      </c>
      <c r="P9" s="15">
        <v>7</v>
      </c>
      <c r="Q9" s="16">
        <f t="shared" si="3"/>
        <v>7.666666666666667</v>
      </c>
      <c r="R9" s="17"/>
      <c r="S9" s="13" t="s">
        <v>13</v>
      </c>
      <c r="T9" s="14">
        <v>16</v>
      </c>
      <c r="U9" s="15">
        <v>14</v>
      </c>
      <c r="V9" s="15">
        <v>10</v>
      </c>
      <c r="W9" s="16">
        <f t="shared" si="4"/>
        <v>13.333333333333334</v>
      </c>
      <c r="X9" s="14">
        <v>11</v>
      </c>
      <c r="Y9" s="15">
        <v>15</v>
      </c>
      <c r="Z9" s="15">
        <v>8</v>
      </c>
      <c r="AA9" s="16">
        <f t="shared" si="5"/>
        <v>11.333333333333334</v>
      </c>
      <c r="AB9" s="14">
        <v>0</v>
      </c>
      <c r="AC9" s="15">
        <v>6</v>
      </c>
      <c r="AD9" s="15">
        <v>6</v>
      </c>
      <c r="AE9" s="16">
        <f t="shared" si="6"/>
        <v>4</v>
      </c>
      <c r="AF9" s="14">
        <v>0</v>
      </c>
      <c r="AG9" s="15">
        <v>3</v>
      </c>
      <c r="AH9" s="15">
        <v>6</v>
      </c>
      <c r="AI9" s="16">
        <f t="shared" si="7"/>
        <v>3</v>
      </c>
    </row>
    <row r="10" spans="1:35">
      <c r="A10" s="13" t="s">
        <v>14</v>
      </c>
      <c r="B10" s="14">
        <v>12</v>
      </c>
      <c r="C10" s="15">
        <v>12</v>
      </c>
      <c r="D10" s="15">
        <v>16</v>
      </c>
      <c r="E10" s="16">
        <f t="shared" si="0"/>
        <v>13.333333333333334</v>
      </c>
      <c r="F10" s="14">
        <v>10</v>
      </c>
      <c r="G10" s="15">
        <v>9</v>
      </c>
      <c r="H10" s="15">
        <v>5</v>
      </c>
      <c r="I10" s="16">
        <f t="shared" si="1"/>
        <v>8</v>
      </c>
      <c r="J10" s="14">
        <v>12</v>
      </c>
      <c r="K10" s="15">
        <v>11</v>
      </c>
      <c r="L10" s="15">
        <v>17</v>
      </c>
      <c r="M10" s="16">
        <f t="shared" si="2"/>
        <v>13.333333333333334</v>
      </c>
      <c r="N10" s="14">
        <v>8</v>
      </c>
      <c r="O10" s="15">
        <v>7</v>
      </c>
      <c r="P10" s="15">
        <v>7</v>
      </c>
      <c r="Q10" s="16">
        <f t="shared" si="3"/>
        <v>7.333333333333333</v>
      </c>
      <c r="R10" s="17"/>
      <c r="S10" s="13" t="s">
        <v>14</v>
      </c>
      <c r="T10" s="14">
        <v>15</v>
      </c>
      <c r="U10" s="15">
        <v>17</v>
      </c>
      <c r="V10" s="15">
        <v>11</v>
      </c>
      <c r="W10" s="16">
        <f t="shared" si="4"/>
        <v>14.333333333333334</v>
      </c>
      <c r="X10" s="14">
        <v>9</v>
      </c>
      <c r="Y10" s="15">
        <v>7</v>
      </c>
      <c r="Z10" s="15">
        <v>6</v>
      </c>
      <c r="AA10" s="16">
        <f t="shared" si="5"/>
        <v>7.333333333333333</v>
      </c>
      <c r="AB10" s="14">
        <v>10</v>
      </c>
      <c r="AC10" s="15">
        <v>11</v>
      </c>
      <c r="AD10" s="15">
        <v>11</v>
      </c>
      <c r="AE10" s="16">
        <f t="shared" si="6"/>
        <v>10.666666666666666</v>
      </c>
      <c r="AF10" s="14">
        <v>10</v>
      </c>
      <c r="AG10" s="15">
        <v>5</v>
      </c>
      <c r="AH10" s="15">
        <v>4</v>
      </c>
      <c r="AI10" s="16">
        <f t="shared" si="7"/>
        <v>6.333333333333333</v>
      </c>
    </row>
    <row r="11" spans="1:35">
      <c r="A11" s="13" t="s">
        <v>15</v>
      </c>
      <c r="B11" s="14">
        <v>11</v>
      </c>
      <c r="C11" s="15">
        <v>11</v>
      </c>
      <c r="D11" s="15">
        <v>15</v>
      </c>
      <c r="E11" s="16">
        <f t="shared" si="0"/>
        <v>12.333333333333334</v>
      </c>
      <c r="F11" s="14">
        <v>11</v>
      </c>
      <c r="G11" s="15">
        <v>10</v>
      </c>
      <c r="H11" s="15">
        <v>11</v>
      </c>
      <c r="I11" s="16">
        <f t="shared" si="1"/>
        <v>10.666666666666666</v>
      </c>
      <c r="J11" s="14">
        <v>13</v>
      </c>
      <c r="K11" s="15">
        <v>14</v>
      </c>
      <c r="L11" s="15">
        <v>14</v>
      </c>
      <c r="M11" s="16">
        <f t="shared" si="2"/>
        <v>13.666666666666666</v>
      </c>
      <c r="N11" s="14">
        <v>5</v>
      </c>
      <c r="O11" s="15">
        <v>8</v>
      </c>
      <c r="P11" s="15">
        <v>6</v>
      </c>
      <c r="Q11" s="16">
        <f t="shared" si="3"/>
        <v>6.333333333333333</v>
      </c>
      <c r="R11" s="17"/>
      <c r="S11" s="13" t="s">
        <v>15</v>
      </c>
      <c r="T11" s="14">
        <v>13</v>
      </c>
      <c r="U11" s="15">
        <v>16</v>
      </c>
      <c r="V11" s="15">
        <v>14</v>
      </c>
      <c r="W11" s="16">
        <f t="shared" si="4"/>
        <v>14.333333333333334</v>
      </c>
      <c r="X11" s="14">
        <v>11</v>
      </c>
      <c r="Y11" s="15">
        <v>11</v>
      </c>
      <c r="Z11" s="15">
        <v>7</v>
      </c>
      <c r="AA11" s="16">
        <f t="shared" si="5"/>
        <v>9.6666666666666661</v>
      </c>
      <c r="AB11" s="14">
        <v>9</v>
      </c>
      <c r="AC11" s="15">
        <v>7</v>
      </c>
      <c r="AD11" s="15">
        <v>7</v>
      </c>
      <c r="AE11" s="16">
        <f t="shared" si="6"/>
        <v>7.666666666666667</v>
      </c>
      <c r="AF11" s="14">
        <v>9</v>
      </c>
      <c r="AG11" s="15">
        <v>7</v>
      </c>
      <c r="AH11" s="15">
        <v>5</v>
      </c>
      <c r="AI11" s="16">
        <f t="shared" si="7"/>
        <v>7</v>
      </c>
    </row>
    <row r="12" spans="1:35">
      <c r="A12" s="13" t="s">
        <v>16</v>
      </c>
      <c r="B12" s="14">
        <v>13</v>
      </c>
      <c r="C12" s="15">
        <v>13</v>
      </c>
      <c r="D12" s="15">
        <v>10</v>
      </c>
      <c r="E12" s="16">
        <f t="shared" si="0"/>
        <v>12</v>
      </c>
      <c r="F12" s="14">
        <v>12</v>
      </c>
      <c r="G12" s="15">
        <v>9</v>
      </c>
      <c r="H12" s="15">
        <v>13</v>
      </c>
      <c r="I12" s="16">
        <f t="shared" si="1"/>
        <v>11.333333333333334</v>
      </c>
      <c r="J12" s="14">
        <v>11</v>
      </c>
      <c r="K12" s="15">
        <v>5</v>
      </c>
      <c r="L12" s="15">
        <v>11</v>
      </c>
      <c r="M12" s="16">
        <f t="shared" si="2"/>
        <v>9</v>
      </c>
      <c r="N12" s="14">
        <v>10</v>
      </c>
      <c r="O12" s="15">
        <v>6</v>
      </c>
      <c r="P12" s="15">
        <v>4</v>
      </c>
      <c r="Q12" s="16">
        <f t="shared" si="3"/>
        <v>6.666666666666667</v>
      </c>
      <c r="R12" s="17"/>
      <c r="S12" s="13" t="s">
        <v>16</v>
      </c>
      <c r="T12" s="14">
        <v>13</v>
      </c>
      <c r="U12" s="15">
        <v>15</v>
      </c>
      <c r="V12" s="15">
        <v>12</v>
      </c>
      <c r="W12" s="16">
        <f t="shared" si="4"/>
        <v>13.333333333333334</v>
      </c>
      <c r="X12" s="14">
        <v>16</v>
      </c>
      <c r="Y12" s="15">
        <v>13</v>
      </c>
      <c r="Z12" s="15">
        <v>10</v>
      </c>
      <c r="AA12" s="16">
        <f t="shared" si="5"/>
        <v>13</v>
      </c>
      <c r="AB12" s="14">
        <v>5</v>
      </c>
      <c r="AC12" s="15">
        <v>13</v>
      </c>
      <c r="AD12" s="15">
        <v>17</v>
      </c>
      <c r="AE12" s="16">
        <f t="shared" si="6"/>
        <v>11.666666666666666</v>
      </c>
      <c r="AF12" s="14">
        <v>6</v>
      </c>
      <c r="AG12" s="15">
        <v>5</v>
      </c>
      <c r="AH12" s="15">
        <v>5</v>
      </c>
      <c r="AI12" s="16">
        <f t="shared" si="7"/>
        <v>5.333333333333333</v>
      </c>
    </row>
    <row r="13" spans="1:35">
      <c r="A13" s="13" t="s">
        <v>17</v>
      </c>
      <c r="B13" s="14">
        <v>12</v>
      </c>
      <c r="C13" s="15">
        <v>12</v>
      </c>
      <c r="D13" s="15">
        <v>13</v>
      </c>
      <c r="E13" s="16">
        <f t="shared" si="0"/>
        <v>12.333333333333334</v>
      </c>
      <c r="F13" s="14">
        <v>10</v>
      </c>
      <c r="G13" s="15">
        <v>9</v>
      </c>
      <c r="H13" s="15">
        <v>12</v>
      </c>
      <c r="I13" s="16">
        <f t="shared" si="1"/>
        <v>10.333333333333334</v>
      </c>
      <c r="J13" s="14">
        <v>13</v>
      </c>
      <c r="K13" s="15">
        <v>9</v>
      </c>
      <c r="L13" s="15">
        <v>0</v>
      </c>
      <c r="M13" s="16">
        <f t="shared" si="2"/>
        <v>7.333333333333333</v>
      </c>
      <c r="N13" s="14">
        <v>7</v>
      </c>
      <c r="O13" s="15">
        <v>10</v>
      </c>
      <c r="P13" s="15">
        <v>6</v>
      </c>
      <c r="Q13" s="16">
        <f t="shared" si="3"/>
        <v>7.666666666666667</v>
      </c>
      <c r="R13" s="17"/>
      <c r="S13" s="13" t="s">
        <v>17</v>
      </c>
      <c r="T13" s="14">
        <v>16</v>
      </c>
      <c r="U13" s="15">
        <v>16</v>
      </c>
      <c r="V13" s="15">
        <v>12</v>
      </c>
      <c r="W13" s="16">
        <f t="shared" si="4"/>
        <v>14.666666666666666</v>
      </c>
      <c r="X13" s="14">
        <v>18</v>
      </c>
      <c r="Y13" s="15">
        <v>14</v>
      </c>
      <c r="Z13" s="15">
        <v>13</v>
      </c>
      <c r="AA13" s="16">
        <f t="shared" si="5"/>
        <v>15</v>
      </c>
      <c r="AB13" s="14">
        <v>0</v>
      </c>
      <c r="AC13" s="15">
        <v>0</v>
      </c>
      <c r="AD13" s="15">
        <v>5</v>
      </c>
      <c r="AE13" s="16">
        <f t="shared" si="6"/>
        <v>1.6666666666666667</v>
      </c>
      <c r="AF13" s="14">
        <v>3</v>
      </c>
      <c r="AG13" s="15">
        <v>2</v>
      </c>
      <c r="AH13" s="15">
        <v>3</v>
      </c>
      <c r="AI13" s="16">
        <f t="shared" si="7"/>
        <v>2.6666666666666665</v>
      </c>
    </row>
    <row r="14" spans="1:35">
      <c r="A14" s="13" t="s">
        <v>18</v>
      </c>
      <c r="B14" s="14">
        <v>14</v>
      </c>
      <c r="C14" s="15">
        <v>10</v>
      </c>
      <c r="D14" s="15">
        <v>10</v>
      </c>
      <c r="E14" s="16">
        <f t="shared" si="0"/>
        <v>11.333333333333334</v>
      </c>
      <c r="F14" s="14">
        <v>12</v>
      </c>
      <c r="G14" s="15">
        <v>12</v>
      </c>
      <c r="H14" s="15">
        <v>15</v>
      </c>
      <c r="I14" s="16">
        <f t="shared" si="1"/>
        <v>13</v>
      </c>
      <c r="J14" s="14">
        <v>6</v>
      </c>
      <c r="K14" s="15">
        <v>10</v>
      </c>
      <c r="L14" s="15">
        <v>18</v>
      </c>
      <c r="M14" s="16">
        <f t="shared" si="2"/>
        <v>11.333333333333334</v>
      </c>
      <c r="N14" s="14">
        <v>11</v>
      </c>
      <c r="O14" s="15">
        <v>10</v>
      </c>
      <c r="P14" s="15">
        <v>5</v>
      </c>
      <c r="Q14" s="16">
        <f t="shared" si="3"/>
        <v>8.6666666666666661</v>
      </c>
      <c r="R14" s="17"/>
      <c r="S14" s="13" t="s">
        <v>18</v>
      </c>
      <c r="T14" s="14">
        <v>12</v>
      </c>
      <c r="U14" s="15">
        <v>15</v>
      </c>
      <c r="V14" s="15">
        <v>17</v>
      </c>
      <c r="W14" s="16">
        <f t="shared" si="4"/>
        <v>14.666666666666666</v>
      </c>
      <c r="X14" s="14">
        <v>13</v>
      </c>
      <c r="Y14" s="15">
        <v>9</v>
      </c>
      <c r="Z14" s="15">
        <v>10</v>
      </c>
      <c r="AA14" s="16">
        <f t="shared" si="5"/>
        <v>10.666666666666666</v>
      </c>
      <c r="AB14" s="14">
        <v>4</v>
      </c>
      <c r="AC14" s="15">
        <v>5</v>
      </c>
      <c r="AD14" s="15">
        <v>6</v>
      </c>
      <c r="AE14" s="16">
        <f t="shared" si="6"/>
        <v>5</v>
      </c>
      <c r="AF14" s="14">
        <v>2</v>
      </c>
      <c r="AG14" s="15">
        <v>10</v>
      </c>
      <c r="AH14" s="15">
        <v>4</v>
      </c>
      <c r="AI14" s="16">
        <f t="shared" si="7"/>
        <v>5.333333333333333</v>
      </c>
    </row>
    <row r="15" spans="1:35">
      <c r="A15" s="13" t="s">
        <v>19</v>
      </c>
      <c r="B15" s="14">
        <v>12</v>
      </c>
      <c r="C15" s="15">
        <v>14</v>
      </c>
      <c r="D15" s="15">
        <v>9</v>
      </c>
      <c r="E15" s="16">
        <f t="shared" si="0"/>
        <v>11.666666666666666</v>
      </c>
      <c r="F15" s="14">
        <v>14</v>
      </c>
      <c r="G15" s="15">
        <v>12</v>
      </c>
      <c r="H15" s="15">
        <v>11</v>
      </c>
      <c r="I15" s="16">
        <f t="shared" si="1"/>
        <v>12.333333333333334</v>
      </c>
      <c r="J15" s="14">
        <v>12</v>
      </c>
      <c r="K15" s="15">
        <v>20</v>
      </c>
      <c r="L15" s="15">
        <v>8</v>
      </c>
      <c r="M15" s="16">
        <f t="shared" si="2"/>
        <v>13.333333333333334</v>
      </c>
      <c r="N15" s="14">
        <v>5</v>
      </c>
      <c r="O15" s="15">
        <v>3</v>
      </c>
      <c r="P15" s="15">
        <v>4</v>
      </c>
      <c r="Q15" s="16">
        <f t="shared" si="3"/>
        <v>4</v>
      </c>
      <c r="R15" s="17"/>
      <c r="S15" s="13" t="s">
        <v>19</v>
      </c>
      <c r="T15" s="14">
        <v>14</v>
      </c>
      <c r="U15" s="15">
        <v>18</v>
      </c>
      <c r="V15" s="15">
        <v>10</v>
      </c>
      <c r="W15" s="16">
        <f t="shared" si="4"/>
        <v>14</v>
      </c>
      <c r="X15" s="14">
        <v>13</v>
      </c>
      <c r="Y15" s="15">
        <v>14</v>
      </c>
      <c r="Z15" s="15">
        <v>10</v>
      </c>
      <c r="AA15" s="16">
        <f t="shared" si="5"/>
        <v>12.333333333333334</v>
      </c>
      <c r="AB15" s="14">
        <v>1</v>
      </c>
      <c r="AC15" s="15">
        <v>7</v>
      </c>
      <c r="AD15" s="15">
        <v>8</v>
      </c>
      <c r="AE15" s="16">
        <f t="shared" si="6"/>
        <v>5.333333333333333</v>
      </c>
      <c r="AF15" s="14">
        <v>0</v>
      </c>
      <c r="AG15" s="15">
        <v>0</v>
      </c>
      <c r="AH15" s="15">
        <v>0</v>
      </c>
      <c r="AI15" s="16">
        <f t="shared" si="7"/>
        <v>0</v>
      </c>
    </row>
    <row r="16" spans="1:35">
      <c r="A16" s="13" t="s">
        <v>20</v>
      </c>
      <c r="B16" s="14">
        <v>13</v>
      </c>
      <c r="C16" s="15">
        <v>12</v>
      </c>
      <c r="D16" s="15">
        <v>9</v>
      </c>
      <c r="E16" s="16">
        <f t="shared" si="0"/>
        <v>11.333333333333334</v>
      </c>
      <c r="F16" s="14">
        <v>10</v>
      </c>
      <c r="G16" s="15">
        <v>9</v>
      </c>
      <c r="H16" s="15">
        <v>9</v>
      </c>
      <c r="I16" s="16">
        <f t="shared" si="1"/>
        <v>9.3333333333333339</v>
      </c>
      <c r="J16" s="18"/>
      <c r="K16" s="17"/>
      <c r="L16" s="17"/>
      <c r="M16" s="16"/>
      <c r="N16" s="14">
        <v>7</v>
      </c>
      <c r="O16" s="15">
        <v>10</v>
      </c>
      <c r="P16" s="15">
        <v>4</v>
      </c>
      <c r="Q16" s="16">
        <f t="shared" si="3"/>
        <v>7</v>
      </c>
      <c r="R16" s="17"/>
      <c r="S16" s="13" t="s">
        <v>20</v>
      </c>
      <c r="T16" s="18"/>
      <c r="U16" s="17"/>
      <c r="V16" s="17"/>
      <c r="W16" s="16"/>
      <c r="X16" s="18"/>
      <c r="Y16" s="17"/>
      <c r="Z16" s="17"/>
      <c r="AA16" s="16"/>
      <c r="AB16" s="18"/>
      <c r="AC16" s="17"/>
      <c r="AD16" s="17"/>
      <c r="AE16" s="16"/>
      <c r="AF16" s="14">
        <v>3</v>
      </c>
      <c r="AG16" s="15">
        <v>0</v>
      </c>
      <c r="AH16" s="15">
        <v>3</v>
      </c>
      <c r="AI16" s="16">
        <f t="shared" si="7"/>
        <v>2</v>
      </c>
    </row>
    <row r="17" spans="1:35">
      <c r="A17" s="13"/>
      <c r="B17" s="18"/>
      <c r="C17" s="17"/>
      <c r="D17" s="17"/>
      <c r="E17" s="16"/>
      <c r="F17" s="18"/>
      <c r="G17" s="17"/>
      <c r="H17" s="17"/>
      <c r="I17" s="16"/>
      <c r="J17" s="18"/>
      <c r="K17" s="17"/>
      <c r="L17" s="17"/>
      <c r="M17" s="16"/>
      <c r="N17" s="18"/>
      <c r="O17" s="17"/>
      <c r="P17" s="17"/>
      <c r="Q17" s="16"/>
      <c r="R17" s="17"/>
      <c r="S17" s="13"/>
      <c r="T17" s="18"/>
      <c r="U17" s="17"/>
      <c r="V17" s="17"/>
      <c r="W17" s="16"/>
      <c r="X17" s="18"/>
      <c r="Y17" s="17"/>
      <c r="Z17" s="17"/>
      <c r="AA17" s="16"/>
      <c r="AB17" s="18"/>
      <c r="AC17" s="17"/>
      <c r="AD17" s="17"/>
      <c r="AE17" s="16"/>
      <c r="AF17" s="18"/>
      <c r="AG17" s="17"/>
      <c r="AH17" s="17"/>
      <c r="AI17" s="16"/>
    </row>
    <row r="18" spans="1:35">
      <c r="A18" s="19" t="s">
        <v>10</v>
      </c>
      <c r="B18" s="19"/>
      <c r="C18" s="20"/>
      <c r="D18" s="20"/>
      <c r="E18" s="21">
        <f>AVERAGE(E7:E16)</f>
        <v>11.766666666666666</v>
      </c>
      <c r="F18" s="22"/>
      <c r="G18" s="23"/>
      <c r="H18" s="23"/>
      <c r="I18" s="21">
        <f>AVERAGE(I7:I16)</f>
        <v>10.799999999999999</v>
      </c>
      <c r="J18" s="22"/>
      <c r="K18" s="23"/>
      <c r="L18" s="23"/>
      <c r="M18" s="21">
        <f>AVERAGE(M7:M16)</f>
        <v>11.629629629629628</v>
      </c>
      <c r="N18" s="22"/>
      <c r="O18" s="23"/>
      <c r="P18" s="23"/>
      <c r="Q18" s="21">
        <f>AVERAGE(Q7:Q16)</f>
        <v>6.9666666666666659</v>
      </c>
      <c r="R18" s="24"/>
      <c r="S18" s="19" t="s">
        <v>10</v>
      </c>
      <c r="T18" s="25"/>
      <c r="U18" s="26"/>
      <c r="V18" s="26"/>
      <c r="W18" s="21">
        <f>AVERAGE(W7:W15)</f>
        <v>14</v>
      </c>
      <c r="X18" s="22"/>
      <c r="Y18" s="23"/>
      <c r="Z18" s="23"/>
      <c r="AA18" s="21">
        <f>AVERAGE(AA7:AA13)</f>
        <v>11</v>
      </c>
      <c r="AB18" s="22"/>
      <c r="AC18" s="23"/>
      <c r="AD18" s="23"/>
      <c r="AE18" s="21">
        <f>AVERAGE(AE7:AE13)</f>
        <v>8.6190476190476168</v>
      </c>
      <c r="AF18" s="22"/>
      <c r="AG18" s="23"/>
      <c r="AH18" s="23"/>
      <c r="AI18" s="21">
        <f>AVERAGE(AI7:AI13)</f>
        <v>5</v>
      </c>
    </row>
    <row r="19" spans="1:35">
      <c r="A19" s="27"/>
      <c r="B19" s="27"/>
      <c r="C19" s="27"/>
      <c r="D19" s="27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8"/>
      <c r="T19" s="28"/>
      <c r="U19" s="28"/>
      <c r="V19" s="28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</row>
    <row r="20" spans="1:35">
      <c r="A20" s="3" t="s">
        <v>21</v>
      </c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</row>
    <row r="21" spans="1:35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</row>
    <row r="22" spans="1:35">
      <c r="E22" s="42" t="s">
        <v>26</v>
      </c>
      <c r="F22" s="43"/>
      <c r="G22" s="44"/>
      <c r="H22" s="29"/>
      <c r="I22" s="42" t="s">
        <v>1</v>
      </c>
      <c r="J22" s="43"/>
      <c r="K22" s="44"/>
      <c r="M22" s="29"/>
      <c r="P22" s="29"/>
      <c r="Q22" s="29"/>
      <c r="R22" s="29"/>
      <c r="S22" s="7"/>
      <c r="T22" s="7"/>
      <c r="U22" s="7"/>
      <c r="V22" s="7"/>
      <c r="AA22" s="7"/>
      <c r="AB22" s="7"/>
    </row>
    <row r="23" spans="1:35">
      <c r="D23" s="10"/>
      <c r="E23" s="30" t="s">
        <v>3</v>
      </c>
      <c r="F23" s="12" t="s">
        <v>4</v>
      </c>
      <c r="G23" s="11" t="s">
        <v>5</v>
      </c>
      <c r="I23" s="30" t="s">
        <v>3</v>
      </c>
      <c r="J23" s="12" t="s">
        <v>4</v>
      </c>
      <c r="K23" s="11" t="s">
        <v>5</v>
      </c>
      <c r="S23" s="31"/>
      <c r="T23" s="31"/>
      <c r="U23" s="31"/>
      <c r="V23" s="31"/>
      <c r="AA23" s="31"/>
      <c r="AB23" s="31"/>
    </row>
    <row r="24" spans="1:35">
      <c r="D24" s="27" t="s">
        <v>11</v>
      </c>
      <c r="E24" s="32">
        <f>(I7/11.77)*100</f>
        <v>113.28235627301049</v>
      </c>
      <c r="F24" s="31">
        <f>(M7/11.77)*100</f>
        <v>118.94647408666101</v>
      </c>
      <c r="G24" s="33">
        <f>(Q7/11.77)*100</f>
        <v>33.984706881903143</v>
      </c>
      <c r="I24" s="32">
        <f>(AA7/14)*100</f>
        <v>73.80952380952381</v>
      </c>
      <c r="J24" s="31">
        <f>(AE7/14)*100</f>
        <v>76.19047619047619</v>
      </c>
      <c r="K24" s="33">
        <f>(AI7/14)*100</f>
        <v>52.380952380952387</v>
      </c>
      <c r="S24" s="31"/>
      <c r="T24" s="31"/>
      <c r="U24" s="31"/>
      <c r="V24" s="31"/>
      <c r="AA24" s="31"/>
      <c r="AB24" s="31"/>
    </row>
    <row r="25" spans="1:35">
      <c r="D25" s="27" t="s">
        <v>12</v>
      </c>
      <c r="E25" s="32">
        <f t="shared" ref="E25:E33" si="8">(I8/11.77)*100</f>
        <v>79.297649391107342</v>
      </c>
      <c r="F25" s="31">
        <f>(M8/11.77)*100</f>
        <v>79.297649391107342</v>
      </c>
      <c r="G25" s="33">
        <f>(Q8/11.77)*100</f>
        <v>87.79382611158313</v>
      </c>
      <c r="I25" s="32">
        <f t="shared" ref="I25:I32" si="9">(AA8/14)*100</f>
        <v>73.80952380952381</v>
      </c>
      <c r="J25" s="31">
        <f t="shared" ref="J25:J32" si="10">(AE8/14)*100</f>
        <v>100</v>
      </c>
      <c r="K25" s="33">
        <f t="shared" ref="K25:K33" si="11">(AI8/14)*100</f>
        <v>23.80952380952381</v>
      </c>
      <c r="S25" s="31"/>
      <c r="T25" s="31"/>
      <c r="U25" s="31"/>
      <c r="V25" s="31"/>
      <c r="AA25" s="31"/>
      <c r="AB25" s="31"/>
    </row>
    <row r="26" spans="1:35">
      <c r="D26" s="27" t="s">
        <v>13</v>
      </c>
      <c r="E26" s="32">
        <f t="shared" si="8"/>
        <v>87.79382611158313</v>
      </c>
      <c r="F26" s="31">
        <f t="shared" ref="F24:F32" si="12">(M9/11.77)*100</f>
        <v>113.28235627301049</v>
      </c>
      <c r="G26" s="33">
        <f t="shared" ref="G24:G33" si="13">(Q9/11.77)*100</f>
        <v>65.137354856981034</v>
      </c>
      <c r="I26" s="32">
        <f t="shared" si="9"/>
        <v>80.952380952380949</v>
      </c>
      <c r="J26" s="31">
        <f t="shared" si="10"/>
        <v>28.571428571428569</v>
      </c>
      <c r="K26" s="33">
        <f t="shared" si="11"/>
        <v>21.428571428571427</v>
      </c>
      <c r="S26" s="31"/>
      <c r="T26" s="31"/>
      <c r="U26" s="31"/>
      <c r="V26" s="31"/>
      <c r="AA26" s="31"/>
      <c r="AB26" s="31"/>
    </row>
    <row r="27" spans="1:35">
      <c r="D27" s="27" t="s">
        <v>14</v>
      </c>
      <c r="E27" s="32">
        <f t="shared" si="8"/>
        <v>67.969413763806287</v>
      </c>
      <c r="F27" s="31">
        <f t="shared" si="12"/>
        <v>113.28235627301049</v>
      </c>
      <c r="G27" s="33">
        <f t="shared" si="13"/>
        <v>62.305295950155759</v>
      </c>
      <c r="I27" s="32">
        <f t="shared" si="9"/>
        <v>52.380952380952387</v>
      </c>
      <c r="J27" s="31">
        <f t="shared" si="10"/>
        <v>76.19047619047619</v>
      </c>
      <c r="K27" s="33">
        <f t="shared" si="11"/>
        <v>45.238095238095241</v>
      </c>
      <c r="S27" s="31"/>
      <c r="T27" s="31"/>
      <c r="U27" s="31"/>
      <c r="V27" s="31"/>
      <c r="AA27" s="31"/>
      <c r="AB27" s="31"/>
    </row>
    <row r="28" spans="1:35">
      <c r="B28" s="34"/>
      <c r="D28" s="27" t="s">
        <v>15</v>
      </c>
      <c r="E28" s="32">
        <f t="shared" si="8"/>
        <v>90.625885018408383</v>
      </c>
      <c r="F28" s="31">
        <f t="shared" si="12"/>
        <v>116.11441517983575</v>
      </c>
      <c r="G28" s="33">
        <f t="shared" si="13"/>
        <v>53.809119229679979</v>
      </c>
      <c r="I28" s="32">
        <f t="shared" si="9"/>
        <v>69.047619047619051</v>
      </c>
      <c r="J28" s="31">
        <f t="shared" si="10"/>
        <v>54.761904761904766</v>
      </c>
      <c r="K28" s="33">
        <f t="shared" si="11"/>
        <v>50</v>
      </c>
      <c r="S28" s="31"/>
      <c r="T28" s="31"/>
      <c r="U28" s="31"/>
      <c r="V28" s="31"/>
      <c r="AA28" s="31"/>
      <c r="AB28" s="31"/>
    </row>
    <row r="29" spans="1:35">
      <c r="D29" s="27" t="s">
        <v>16</v>
      </c>
      <c r="E29" s="32">
        <f t="shared" si="8"/>
        <v>96.290002832058917</v>
      </c>
      <c r="F29" s="31">
        <f t="shared" si="12"/>
        <v>76.465590484282075</v>
      </c>
      <c r="G29" s="33">
        <f t="shared" si="13"/>
        <v>56.641178136505246</v>
      </c>
      <c r="I29" s="32">
        <f t="shared" si="9"/>
        <v>92.857142857142861</v>
      </c>
      <c r="J29" s="31">
        <f t="shared" si="10"/>
        <v>83.333333333333329</v>
      </c>
      <c r="K29" s="33">
        <f t="shared" si="11"/>
        <v>38.095238095238095</v>
      </c>
      <c r="S29" s="31"/>
      <c r="T29" s="31"/>
      <c r="U29" s="31"/>
      <c r="V29" s="31"/>
      <c r="AA29" s="31"/>
      <c r="AB29" s="31"/>
    </row>
    <row r="30" spans="1:35">
      <c r="D30" s="27" t="s">
        <v>17</v>
      </c>
      <c r="E30" s="32">
        <f t="shared" si="8"/>
        <v>87.79382611158313</v>
      </c>
      <c r="F30" s="31">
        <f t="shared" si="12"/>
        <v>62.305295950155759</v>
      </c>
      <c r="G30" s="33">
        <f t="shared" si="13"/>
        <v>65.137354856981034</v>
      </c>
      <c r="I30" s="32">
        <f t="shared" si="9"/>
        <v>107.14285714285714</v>
      </c>
      <c r="J30" s="31">
        <f t="shared" si="10"/>
        <v>11.904761904761905</v>
      </c>
      <c r="K30" s="33">
        <f t="shared" si="11"/>
        <v>19.047619047619047</v>
      </c>
      <c r="S30" s="31"/>
      <c r="T30" s="31"/>
      <c r="U30" s="31"/>
      <c r="V30" s="31"/>
      <c r="AA30" s="31"/>
      <c r="AB30" s="31"/>
    </row>
    <row r="31" spans="1:35">
      <c r="D31" s="27" t="s">
        <v>18</v>
      </c>
      <c r="E31" s="32">
        <f t="shared" si="8"/>
        <v>110.45029736618521</v>
      </c>
      <c r="F31" s="31">
        <f t="shared" si="12"/>
        <v>96.290002832058917</v>
      </c>
      <c r="G31" s="33">
        <f t="shared" si="13"/>
        <v>73.633531577456807</v>
      </c>
      <c r="I31" s="32">
        <f t="shared" si="9"/>
        <v>76.19047619047619</v>
      </c>
      <c r="J31" s="31">
        <f t="shared" si="10"/>
        <v>35.714285714285715</v>
      </c>
      <c r="K31" s="33">
        <f t="shared" si="11"/>
        <v>38.095238095238095</v>
      </c>
      <c r="S31" s="31"/>
      <c r="T31" s="31"/>
      <c r="U31" s="31"/>
      <c r="V31" s="31"/>
      <c r="AA31" s="31"/>
      <c r="AB31" s="31"/>
    </row>
    <row r="32" spans="1:35">
      <c r="D32" s="27" t="s">
        <v>19</v>
      </c>
      <c r="E32" s="32">
        <f t="shared" si="8"/>
        <v>104.7861795525347</v>
      </c>
      <c r="F32" s="31">
        <f t="shared" si="12"/>
        <v>113.28235627301049</v>
      </c>
      <c r="G32" s="33">
        <f t="shared" si="13"/>
        <v>33.984706881903143</v>
      </c>
      <c r="I32" s="32">
        <f t="shared" si="9"/>
        <v>88.095238095238102</v>
      </c>
      <c r="J32" s="31">
        <f t="shared" si="10"/>
        <v>38.095238095238095</v>
      </c>
      <c r="K32" s="51">
        <v>0</v>
      </c>
      <c r="S32" s="31"/>
      <c r="T32" s="31"/>
      <c r="U32" s="31"/>
      <c r="V32" s="31"/>
      <c r="AA32" s="31"/>
      <c r="AB32" s="31"/>
    </row>
    <row r="33" spans="3:32">
      <c r="D33" s="27" t="s">
        <v>20</v>
      </c>
      <c r="E33" s="32">
        <f t="shared" si="8"/>
        <v>79.297649391107342</v>
      </c>
      <c r="F33" s="31"/>
      <c r="G33" s="33">
        <f t="shared" si="13"/>
        <v>59.473237043330506</v>
      </c>
      <c r="I33" s="32"/>
      <c r="J33" s="31"/>
      <c r="K33" s="33">
        <f t="shared" si="11"/>
        <v>14.285714285714285</v>
      </c>
      <c r="S33" s="31"/>
      <c r="T33" s="31"/>
      <c r="U33" s="31"/>
      <c r="V33" s="31"/>
      <c r="AA33" s="31"/>
      <c r="AB33" s="31"/>
    </row>
    <row r="34" spans="3:32">
      <c r="D34" s="27"/>
      <c r="E34" s="32"/>
      <c r="F34" s="31"/>
      <c r="G34" s="33"/>
      <c r="I34" s="32"/>
      <c r="J34" s="31"/>
      <c r="K34" s="33"/>
      <c r="S34" s="31"/>
      <c r="T34" s="31"/>
      <c r="U34" s="31"/>
      <c r="V34" s="31"/>
      <c r="AA34" s="31"/>
      <c r="AB34" s="31"/>
    </row>
    <row r="35" spans="3:32">
      <c r="D35" s="27" t="s">
        <v>22</v>
      </c>
      <c r="E35" s="35">
        <f>AVERAGE(E24:E34)</f>
        <v>91.758708581138492</v>
      </c>
      <c r="F35" s="36">
        <f>AVERAGE(F24:F34)</f>
        <v>98.807388527014695</v>
      </c>
      <c r="G35" s="37">
        <f>AVERAGE(G24:G34)</f>
        <v>59.190031152647975</v>
      </c>
      <c r="I35" s="35">
        <f>AVERAGE(I24:I34)</f>
        <v>79.365079365079353</v>
      </c>
      <c r="J35" s="36">
        <f>AVERAGE(J24:J34)</f>
        <v>56.084656084656082</v>
      </c>
      <c r="K35" s="37">
        <f>AVERAGE(K24:K34)</f>
        <v>30.238095238095241</v>
      </c>
      <c r="S35" s="28"/>
      <c r="T35" s="28"/>
      <c r="U35" s="28"/>
      <c r="V35" s="28"/>
      <c r="W35" s="17"/>
      <c r="X35" s="17"/>
      <c r="Y35" s="17"/>
      <c r="Z35" s="17"/>
      <c r="AA35" s="17"/>
      <c r="AB35" s="17"/>
      <c r="AC35" s="17"/>
      <c r="AD35" s="17"/>
      <c r="AE35" s="17"/>
      <c r="AF35" s="17"/>
    </row>
    <row r="36" spans="3:32" ht="14" customHeight="1">
      <c r="C36" s="45" t="s">
        <v>23</v>
      </c>
      <c r="D36" s="45"/>
      <c r="I36" s="38">
        <v>0.1726</v>
      </c>
      <c r="J36" s="39" t="s">
        <v>24</v>
      </c>
      <c r="K36" s="40">
        <v>3.3E-3</v>
      </c>
      <c r="L36" s="41"/>
      <c r="M36" s="41"/>
      <c r="N36" s="41"/>
      <c r="O36" s="41"/>
      <c r="Q36" s="41"/>
      <c r="R36" s="41"/>
    </row>
  </sheetData>
  <mergeCells count="13">
    <mergeCell ref="E22:G22"/>
    <mergeCell ref="I22:K22"/>
    <mergeCell ref="C36:D36"/>
    <mergeCell ref="B4:Q4"/>
    <mergeCell ref="T4:AI4"/>
    <mergeCell ref="B5:E5"/>
    <mergeCell ref="F5:I5"/>
    <mergeCell ref="J5:M5"/>
    <mergeCell ref="N5:Q5"/>
    <mergeCell ref="T5:W5"/>
    <mergeCell ref="X5:AA5"/>
    <mergeCell ref="AB5:AE5"/>
    <mergeCell ref="AF5:AI5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Marc Wolman</cp:lastModifiedBy>
  <dcterms:created xsi:type="dcterms:W3CDTF">2018-11-07T17:27:01Z</dcterms:created>
  <dcterms:modified xsi:type="dcterms:W3CDTF">2019-03-19T19:53:36Z</dcterms:modified>
</cp:coreProperties>
</file>