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8705"/>
  <workbookPr autoCompressPictures="0"/>
  <bookViews>
    <workbookView xWindow="0" yWindow="0" windowWidth="25600" windowHeight="16060"/>
  </bookViews>
  <sheets>
    <sheet name="1" sheetId="1" r:id="rId1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2" i="1" l="1"/>
  <c r="F23" i="1"/>
  <c r="G23" i="1"/>
  <c r="H23" i="1"/>
  <c r="D23" i="1"/>
  <c r="C23" i="1"/>
  <c r="B23" i="1"/>
  <c r="AH7" i="1"/>
  <c r="AH8" i="1"/>
  <c r="H24" i="1"/>
  <c r="AH9" i="1"/>
  <c r="H25" i="1"/>
  <c r="AH10" i="1"/>
  <c r="H26" i="1"/>
  <c r="AH11" i="1"/>
  <c r="H27" i="1"/>
  <c r="AH12" i="1"/>
  <c r="H28" i="1"/>
  <c r="H32" i="1"/>
  <c r="AD7" i="1"/>
  <c r="AD8" i="1"/>
  <c r="G24" i="1"/>
  <c r="AD9" i="1"/>
  <c r="G25" i="1"/>
  <c r="AD10" i="1"/>
  <c r="G26" i="1"/>
  <c r="AD11" i="1"/>
  <c r="G27" i="1"/>
  <c r="AD12" i="1"/>
  <c r="G28" i="1"/>
  <c r="G32" i="1"/>
  <c r="Z7" i="1"/>
  <c r="Z8" i="1"/>
  <c r="F24" i="1"/>
  <c r="Z9" i="1"/>
  <c r="F25" i="1"/>
  <c r="Z10" i="1"/>
  <c r="F26" i="1"/>
  <c r="Z11" i="1"/>
  <c r="F27" i="1"/>
  <c r="Z12" i="1"/>
  <c r="F28" i="1"/>
  <c r="Q7" i="1"/>
  <c r="Q8" i="1"/>
  <c r="D24" i="1"/>
  <c r="Q9" i="1"/>
  <c r="D25" i="1"/>
  <c r="Q10" i="1"/>
  <c r="D26" i="1"/>
  <c r="Q11" i="1"/>
  <c r="D27" i="1"/>
  <c r="Q12" i="1"/>
  <c r="D28" i="1"/>
  <c r="D32" i="1"/>
  <c r="M7" i="1"/>
  <c r="M8" i="1"/>
  <c r="C24" i="1"/>
  <c r="M9" i="1"/>
  <c r="C25" i="1"/>
  <c r="M10" i="1"/>
  <c r="C26" i="1"/>
  <c r="M11" i="1"/>
  <c r="C27" i="1"/>
  <c r="M12" i="1"/>
  <c r="C28" i="1"/>
  <c r="C32" i="1"/>
  <c r="I7" i="1"/>
  <c r="I8" i="1"/>
  <c r="B24" i="1"/>
  <c r="I9" i="1"/>
  <c r="B25" i="1"/>
  <c r="I10" i="1"/>
  <c r="B26" i="1"/>
  <c r="I11" i="1"/>
  <c r="B27" i="1"/>
  <c r="I12" i="1"/>
  <c r="B28" i="1"/>
  <c r="B32" i="1"/>
  <c r="Q14" i="1"/>
  <c r="D30" i="1"/>
  <c r="Q13" i="1"/>
  <c r="D29" i="1"/>
  <c r="M13" i="1"/>
  <c r="C29" i="1"/>
  <c r="AH17" i="1"/>
  <c r="AD17" i="1"/>
  <c r="Z17" i="1"/>
  <c r="V7" i="1"/>
  <c r="V8" i="1"/>
  <c r="V9" i="1"/>
  <c r="V10" i="1"/>
  <c r="V11" i="1"/>
  <c r="V12" i="1"/>
  <c r="V13" i="1"/>
  <c r="V14" i="1"/>
  <c r="V15" i="1"/>
  <c r="V17" i="1"/>
  <c r="Q17" i="1"/>
  <c r="M17" i="1"/>
  <c r="I17" i="1"/>
  <c r="E7" i="1"/>
  <c r="E8" i="1"/>
  <c r="E9" i="1"/>
  <c r="E10" i="1"/>
  <c r="E11" i="1"/>
  <c r="E12" i="1"/>
  <c r="E13" i="1"/>
  <c r="E14" i="1"/>
  <c r="E15" i="1"/>
  <c r="E17" i="1"/>
</calcChain>
</file>

<file path=xl/sharedStrings.xml><?xml version="1.0" encoding="utf-8"?>
<sst xmlns="http://schemas.openxmlformats.org/spreadsheetml/2006/main" count="73" uniqueCount="24">
  <si>
    <t xml:space="preserve">mean number of support cells within 3 neuromasts per larva </t>
  </si>
  <si>
    <t>pappaa p170</t>
  </si>
  <si>
    <t>0 μM</t>
  </si>
  <si>
    <t>1 μM</t>
  </si>
  <si>
    <t>10 μM</t>
  </si>
  <si>
    <t>30 μM</t>
  </si>
  <si>
    <t>neuromast 1</t>
  </si>
  <si>
    <t>neuromast 2</t>
  </si>
  <si>
    <t>neuromast 3</t>
  </si>
  <si>
    <t>mean</t>
  </si>
  <si>
    <t>larva 1</t>
  </si>
  <si>
    <t>larva 2</t>
  </si>
  <si>
    <t>larva 3</t>
  </si>
  <si>
    <t>larva 4</t>
  </si>
  <si>
    <t>larva 5</t>
  </si>
  <si>
    <t>larva 6</t>
  </si>
  <si>
    <t>larva 7</t>
  </si>
  <si>
    <t>larva 8</t>
  </si>
  <si>
    <t>larva 9</t>
  </si>
  <si>
    <t xml:space="preserve">mean </t>
  </si>
  <si>
    <t xml:space="preserve">% support cell survival=[(mean number of support cells within 3 neuromasts after treatment)/ (mean number of support cells in vehicle treated group)] X 100 </t>
  </si>
  <si>
    <r>
      <t xml:space="preserve">Figure 3- supplemental figure 1: support cell survival post neomycin in wild type and </t>
    </r>
    <r>
      <rPr>
        <b/>
        <i/>
        <sz val="14"/>
        <color theme="1"/>
        <rFont val="Arial"/>
        <family val="2"/>
      </rPr>
      <t xml:space="preserve">pappaa </t>
    </r>
    <r>
      <rPr>
        <b/>
        <sz val="14"/>
        <color theme="1"/>
        <rFont val="Arial"/>
        <family val="2"/>
      </rPr>
      <t xml:space="preserve">mutants </t>
    </r>
  </si>
  <si>
    <r>
      <t xml:space="preserve">P-value by 2-way ANOVA (wild type vs. </t>
    </r>
    <r>
      <rPr>
        <b/>
        <i/>
        <sz val="10"/>
        <color theme="1"/>
        <rFont val="Arial"/>
      </rPr>
      <t>pappaa p170</t>
    </r>
    <r>
      <rPr>
        <b/>
        <sz val="10"/>
        <color theme="1"/>
        <rFont val="Arial"/>
        <family val="2"/>
      </rPr>
      <t>)</t>
    </r>
  </si>
  <si>
    <t>wild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</si>
</sst>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i/>
      <sz val="14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b/>
      <i/>
      <sz val="11"/>
      <color theme="1"/>
      <name val="Arial"/>
      <family val="2"/>
    </font>
    <font>
      <b/>
      <sz val="11"/>
      <color rgb="FF000000"/>
      <name val="Arial"/>
      <family val="2"/>
    </font>
    <font>
      <b/>
      <u/>
      <sz val="10"/>
      <color theme="1"/>
      <name val="Arial"/>
      <family val="2"/>
    </font>
    <font>
      <b/>
      <sz val="10"/>
      <color rgb="FF000000"/>
      <name val="Arial"/>
      <family val="2"/>
    </font>
    <font>
      <b/>
      <i/>
      <sz val="10"/>
      <color theme="1"/>
      <name val="Arial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9" fillId="0" borderId="0" xfId="0" applyFont="1" applyAlignment="1">
      <alignment horizontal="right"/>
    </xf>
    <xf numFmtId="0" fontId="9" fillId="0" borderId="4" xfId="0" applyFont="1" applyBorder="1" applyAlignment="1">
      <alignment horizontal="center"/>
    </xf>
    <xf numFmtId="0" fontId="9" fillId="0" borderId="0" xfId="0" applyFont="1" applyAlignment="1">
      <alignment horizontal="center"/>
    </xf>
    <xf numFmtId="49" fontId="4" fillId="0" borderId="5" xfId="1" applyNumberFormat="1" applyFont="1" applyBorder="1" applyAlignment="1">
      <alignment horizontal="center"/>
    </xf>
    <xf numFmtId="49" fontId="4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164" fontId="5" fillId="0" borderId="4" xfId="1" applyNumberFormat="1" applyFont="1" applyBorder="1" applyAlignment="1">
      <alignment horizontal="center"/>
    </xf>
    <xf numFmtId="164" fontId="5" fillId="0" borderId="0" xfId="1" applyNumberFormat="1" applyFont="1" applyAlignment="1">
      <alignment horizontal="center"/>
    </xf>
    <xf numFmtId="43" fontId="5" fillId="0" borderId="5" xfId="1" applyFont="1" applyBorder="1" applyAlignment="1">
      <alignment horizontal="center"/>
    </xf>
    <xf numFmtId="43" fontId="5" fillId="0" borderId="0" xfId="1" applyFont="1" applyAlignment="1">
      <alignment horizontal="center"/>
    </xf>
    <xf numFmtId="43" fontId="5" fillId="0" borderId="0" xfId="1" applyFont="1"/>
    <xf numFmtId="43" fontId="5" fillId="0" borderId="4" xfId="1" applyFont="1" applyBorder="1"/>
    <xf numFmtId="43" fontId="5" fillId="0" borderId="4" xfId="1" applyFont="1" applyBorder="1" applyAlignment="1">
      <alignment horizontal="center"/>
    </xf>
    <xf numFmtId="43" fontId="5" fillId="0" borderId="5" xfId="1" applyFont="1" applyBorder="1"/>
    <xf numFmtId="0" fontId="4" fillId="0" borderId="4" xfId="0" applyFont="1" applyBorder="1" applyAlignment="1">
      <alignment horizontal="right"/>
    </xf>
    <xf numFmtId="0" fontId="4" fillId="0" borderId="6" xfId="0" applyFont="1" applyBorder="1" applyAlignment="1">
      <alignment horizontal="right"/>
    </xf>
    <xf numFmtId="0" fontId="4" fillId="0" borderId="7" xfId="0" applyFont="1" applyBorder="1" applyAlignment="1">
      <alignment horizontal="right"/>
    </xf>
    <xf numFmtId="43" fontId="4" fillId="0" borderId="8" xfId="1" applyFont="1" applyBorder="1" applyAlignment="1">
      <alignment horizontal="center"/>
    </xf>
    <xf numFmtId="43" fontId="4" fillId="0" borderId="6" xfId="1" applyFont="1" applyBorder="1" applyAlignment="1">
      <alignment horizontal="center"/>
    </xf>
    <xf numFmtId="43" fontId="4" fillId="0" borderId="7" xfId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43" fontId="4" fillId="0" borderId="0" xfId="1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9" fontId="4" fillId="0" borderId="0" xfId="1" applyNumberFormat="1" applyFont="1" applyAlignment="1">
      <alignment horizontal="center"/>
    </xf>
    <xf numFmtId="43" fontId="5" fillId="0" borderId="0" xfId="1" applyFont="1" applyAlignment="1">
      <alignment horizontal="left"/>
    </xf>
    <xf numFmtId="43" fontId="5" fillId="0" borderId="4" xfId="1" applyFont="1" applyBorder="1" applyAlignment="1">
      <alignment horizontal="left"/>
    </xf>
    <xf numFmtId="43" fontId="5" fillId="0" borderId="5" xfId="1" applyFont="1" applyBorder="1" applyAlignment="1">
      <alignment horizontal="left"/>
    </xf>
    <xf numFmtId="43" fontId="10" fillId="0" borderId="6" xfId="0" applyNumberFormat="1" applyFont="1" applyBorder="1" applyAlignment="1">
      <alignment horizontal="center"/>
    </xf>
    <xf numFmtId="43" fontId="10" fillId="0" borderId="7" xfId="0" applyNumberFormat="1" applyFont="1" applyBorder="1" applyAlignment="1">
      <alignment horizontal="center"/>
    </xf>
    <xf numFmtId="43" fontId="10" fillId="0" borderId="8" xfId="0" applyNumberFormat="1" applyFont="1" applyBorder="1" applyAlignment="1">
      <alignment horizontal="center"/>
    </xf>
    <xf numFmtId="43" fontId="10" fillId="0" borderId="0" xfId="0" applyNumberFormat="1" applyFont="1" applyAlignment="1">
      <alignment horizontal="center"/>
    </xf>
    <xf numFmtId="43" fontId="10" fillId="0" borderId="9" xfId="0" applyNumberFormat="1" applyFont="1" applyBorder="1" applyAlignment="1">
      <alignment horizontal="center"/>
    </xf>
    <xf numFmtId="43" fontId="10" fillId="0" borderId="10" xfId="0" applyNumberFormat="1" applyFont="1" applyBorder="1" applyAlignment="1">
      <alignment horizontal="center"/>
    </xf>
    <xf numFmtId="43" fontId="10" fillId="0" borderId="11" xfId="0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43" fontId="7" fillId="0" borderId="1" xfId="1" applyFont="1" applyBorder="1" applyAlignment="1">
      <alignment horizontal="center"/>
    </xf>
    <xf numFmtId="43" fontId="7" fillId="0" borderId="2" xfId="1" applyFont="1" applyBorder="1" applyAlignment="1">
      <alignment horizontal="center"/>
    </xf>
    <xf numFmtId="43" fontId="7" fillId="0" borderId="3" xfId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8"/>
  <sheetViews>
    <sheetView tabSelected="1" workbookViewId="0">
      <selection activeCell="B5" sqref="B5:E5"/>
    </sheetView>
  </sheetViews>
  <sheetFormatPr baseColWidth="10" defaultColWidth="8.83203125" defaultRowHeight="12" x14ac:dyDescent="0"/>
  <cols>
    <col min="1" max="1" width="24.6640625" style="3" customWidth="1"/>
    <col min="2" max="4" width="12.1640625" style="3" bestFit="1" customWidth="1"/>
    <col min="5" max="5" width="7" style="3" bestFit="1" customWidth="1"/>
    <col min="6" max="8" width="12.1640625" style="3" bestFit="1" customWidth="1"/>
    <col min="9" max="9" width="8.1640625" style="3" bestFit="1" customWidth="1"/>
    <col min="10" max="12" width="12.1640625" style="3" bestFit="1" customWidth="1"/>
    <col min="13" max="13" width="7" style="3" bestFit="1" customWidth="1"/>
    <col min="14" max="16" width="12.1640625" style="3" bestFit="1" customWidth="1"/>
    <col min="17" max="17" width="9" style="3" bestFit="1" customWidth="1"/>
    <col min="18" max="18" width="8.83203125" style="3"/>
    <col min="19" max="21" width="12.1640625" style="3" bestFit="1" customWidth="1"/>
    <col min="22" max="22" width="7" style="3" bestFit="1" customWidth="1"/>
    <col min="23" max="25" width="12.1640625" style="3" bestFit="1" customWidth="1"/>
    <col min="26" max="26" width="8.1640625" style="3" bestFit="1" customWidth="1"/>
    <col min="27" max="29" width="12.1640625" style="3" bestFit="1" customWidth="1"/>
    <col min="30" max="30" width="8.1640625" style="3" bestFit="1" customWidth="1"/>
    <col min="31" max="33" width="12.1640625" style="3" bestFit="1" customWidth="1"/>
    <col min="34" max="34" width="8.1640625" style="3" bestFit="1" customWidth="1"/>
    <col min="35" max="16384" width="8.83203125" style="3"/>
  </cols>
  <sheetData>
    <row r="1" spans="1:36" ht="17">
      <c r="A1" s="1" t="s">
        <v>21</v>
      </c>
      <c r="B1" s="2"/>
      <c r="C1" s="2"/>
      <c r="D1" s="2"/>
    </row>
    <row r="3" spans="1:36">
      <c r="A3" s="4" t="s">
        <v>0</v>
      </c>
      <c r="C3" s="4"/>
      <c r="D3" s="4"/>
      <c r="E3" s="4"/>
      <c r="F3" s="4"/>
      <c r="G3" s="4"/>
      <c r="H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</row>
    <row r="4" spans="1:36" ht="13">
      <c r="B4" s="48" t="s">
        <v>23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50"/>
      <c r="S4" s="51" t="s">
        <v>1</v>
      </c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3"/>
      <c r="AJ4" s="2"/>
    </row>
    <row r="5" spans="1:36" ht="13">
      <c r="B5" s="54" t="s">
        <v>2</v>
      </c>
      <c r="C5" s="55"/>
      <c r="D5" s="55"/>
      <c r="E5" s="56"/>
      <c r="F5" s="54" t="s">
        <v>3</v>
      </c>
      <c r="G5" s="55"/>
      <c r="H5" s="55"/>
      <c r="I5" s="56"/>
      <c r="J5" s="54" t="s">
        <v>4</v>
      </c>
      <c r="K5" s="55"/>
      <c r="L5" s="55"/>
      <c r="M5" s="56"/>
      <c r="N5" s="54" t="s">
        <v>5</v>
      </c>
      <c r="O5" s="55"/>
      <c r="P5" s="55"/>
      <c r="Q5" s="56"/>
      <c r="S5" s="54" t="s">
        <v>2</v>
      </c>
      <c r="T5" s="55"/>
      <c r="U5" s="55"/>
      <c r="V5" s="56"/>
      <c r="W5" s="54" t="s">
        <v>3</v>
      </c>
      <c r="X5" s="55"/>
      <c r="Y5" s="55"/>
      <c r="Z5" s="56"/>
      <c r="AA5" s="54" t="s">
        <v>4</v>
      </c>
      <c r="AB5" s="55"/>
      <c r="AC5" s="55"/>
      <c r="AD5" s="56"/>
      <c r="AE5" s="54" t="s">
        <v>5</v>
      </c>
      <c r="AF5" s="55"/>
      <c r="AG5" s="55"/>
      <c r="AH5" s="56"/>
    </row>
    <row r="6" spans="1:36">
      <c r="A6" s="5"/>
      <c r="B6" s="6" t="s">
        <v>6</v>
      </c>
      <c r="C6" s="7" t="s">
        <v>7</v>
      </c>
      <c r="D6" s="7" t="s">
        <v>8</v>
      </c>
      <c r="E6" s="8" t="s">
        <v>9</v>
      </c>
      <c r="F6" s="6" t="s">
        <v>6</v>
      </c>
      <c r="G6" s="7" t="s">
        <v>7</v>
      </c>
      <c r="H6" s="7" t="s">
        <v>8</v>
      </c>
      <c r="I6" s="8" t="s">
        <v>9</v>
      </c>
      <c r="J6" s="6" t="s">
        <v>6</v>
      </c>
      <c r="K6" s="7" t="s">
        <v>7</v>
      </c>
      <c r="L6" s="7" t="s">
        <v>8</v>
      </c>
      <c r="M6" s="8" t="s">
        <v>9</v>
      </c>
      <c r="N6" s="6" t="s">
        <v>6</v>
      </c>
      <c r="O6" s="7" t="s">
        <v>7</v>
      </c>
      <c r="P6" s="7" t="s">
        <v>8</v>
      </c>
      <c r="Q6" s="8" t="s">
        <v>9</v>
      </c>
      <c r="R6" s="9"/>
      <c r="S6" s="6" t="s">
        <v>6</v>
      </c>
      <c r="T6" s="7" t="s">
        <v>7</v>
      </c>
      <c r="U6" s="7" t="s">
        <v>8</v>
      </c>
      <c r="V6" s="8" t="s">
        <v>9</v>
      </c>
      <c r="W6" s="6" t="s">
        <v>6</v>
      </c>
      <c r="X6" s="7" t="s">
        <v>7</v>
      </c>
      <c r="Y6" s="7" t="s">
        <v>8</v>
      </c>
      <c r="Z6" s="8" t="s">
        <v>9</v>
      </c>
      <c r="AA6" s="6" t="s">
        <v>6</v>
      </c>
      <c r="AB6" s="7" t="s">
        <v>7</v>
      </c>
      <c r="AC6" s="7" t="s">
        <v>8</v>
      </c>
      <c r="AD6" s="8" t="s">
        <v>9</v>
      </c>
      <c r="AE6" s="6" t="s">
        <v>6</v>
      </c>
      <c r="AF6" s="7" t="s">
        <v>7</v>
      </c>
      <c r="AG6" s="7" t="s">
        <v>8</v>
      </c>
      <c r="AH6" s="8" t="s">
        <v>9</v>
      </c>
    </row>
    <row r="7" spans="1:36">
      <c r="A7" s="10" t="s">
        <v>10</v>
      </c>
      <c r="B7" s="11">
        <v>38</v>
      </c>
      <c r="C7" s="12">
        <v>50</v>
      </c>
      <c r="D7" s="12">
        <v>41</v>
      </c>
      <c r="E7" s="13">
        <f>AVERAGE(B7:D7)</f>
        <v>43</v>
      </c>
      <c r="F7" s="11">
        <v>64</v>
      </c>
      <c r="G7" s="12">
        <v>64</v>
      </c>
      <c r="H7" s="12">
        <v>68</v>
      </c>
      <c r="I7" s="13">
        <f>AVERAGE(F7:H7)</f>
        <v>65.333333333333329</v>
      </c>
      <c r="J7" s="11">
        <v>43</v>
      </c>
      <c r="K7" s="12">
        <v>46</v>
      </c>
      <c r="L7" s="12">
        <v>47</v>
      </c>
      <c r="M7" s="13">
        <f>AVERAGE(J7:L7)</f>
        <v>45.333333333333336</v>
      </c>
      <c r="N7" s="11">
        <v>55</v>
      </c>
      <c r="O7" s="12">
        <v>43</v>
      </c>
      <c r="P7" s="12">
        <v>47</v>
      </c>
      <c r="Q7" s="13">
        <f>AVERAGE(N7:P7)</f>
        <v>48.333333333333336</v>
      </c>
      <c r="R7" s="14"/>
      <c r="S7" s="11">
        <v>38</v>
      </c>
      <c r="T7" s="12">
        <v>42</v>
      </c>
      <c r="U7" s="12">
        <v>56</v>
      </c>
      <c r="V7" s="13">
        <f>AVERAGE(S7:U7)</f>
        <v>45.333333333333336</v>
      </c>
      <c r="W7" s="11">
        <v>55</v>
      </c>
      <c r="X7" s="12">
        <v>32</v>
      </c>
      <c r="Y7" s="12">
        <v>47</v>
      </c>
      <c r="Z7" s="13">
        <f>AVERAGE(W7:Y7)</f>
        <v>44.666666666666664</v>
      </c>
      <c r="AA7" s="11">
        <v>33</v>
      </c>
      <c r="AB7" s="12">
        <v>32</v>
      </c>
      <c r="AC7" s="12">
        <v>35</v>
      </c>
      <c r="AD7" s="13">
        <f>AVERAGE(AA7:AC7)</f>
        <v>33.333333333333336</v>
      </c>
      <c r="AE7" s="11">
        <v>39</v>
      </c>
      <c r="AF7" s="12">
        <v>46</v>
      </c>
      <c r="AG7" s="12">
        <v>43</v>
      </c>
      <c r="AH7" s="13">
        <f>AVERAGE(AE7:AG7)</f>
        <v>42.666666666666664</v>
      </c>
    </row>
    <row r="8" spans="1:36">
      <c r="A8" s="10" t="s">
        <v>11</v>
      </c>
      <c r="B8" s="11">
        <v>38</v>
      </c>
      <c r="C8" s="12">
        <v>44</v>
      </c>
      <c r="D8" s="12">
        <v>38</v>
      </c>
      <c r="E8" s="13">
        <f t="shared" ref="E8:E15" si="0">AVERAGE(B8:D8)</f>
        <v>40</v>
      </c>
      <c r="F8" s="11">
        <v>36</v>
      </c>
      <c r="G8" s="12">
        <v>42</v>
      </c>
      <c r="H8" s="12">
        <v>48</v>
      </c>
      <c r="I8" s="13">
        <f t="shared" ref="I8:I12" si="1">AVERAGE(F8:H8)</f>
        <v>42</v>
      </c>
      <c r="J8" s="11">
        <v>20</v>
      </c>
      <c r="K8" s="12">
        <v>33</v>
      </c>
      <c r="L8" s="12">
        <v>48</v>
      </c>
      <c r="M8" s="13">
        <f t="shared" ref="M8:M12" si="2">AVERAGE(J8:L8)</f>
        <v>33.666666666666664</v>
      </c>
      <c r="N8" s="11">
        <v>44</v>
      </c>
      <c r="O8" s="12">
        <v>50</v>
      </c>
      <c r="P8" s="12">
        <v>47</v>
      </c>
      <c r="Q8" s="13">
        <f t="shared" ref="Q8:Q12" si="3">AVERAGE(N8:P8)</f>
        <v>47</v>
      </c>
      <c r="R8" s="14"/>
      <c r="S8" s="11">
        <v>62</v>
      </c>
      <c r="T8" s="12">
        <v>54</v>
      </c>
      <c r="U8" s="12">
        <v>47</v>
      </c>
      <c r="V8" s="13">
        <f t="shared" ref="V8:V15" si="4">AVERAGE(S8:U8)</f>
        <v>54.333333333333336</v>
      </c>
      <c r="W8" s="11">
        <v>40</v>
      </c>
      <c r="X8" s="12">
        <v>58</v>
      </c>
      <c r="Y8" s="12">
        <v>42</v>
      </c>
      <c r="Z8" s="13">
        <f t="shared" ref="Z8:Z12" si="5">AVERAGE(W8:Y8)</f>
        <v>46.666666666666664</v>
      </c>
      <c r="AA8" s="11">
        <v>46</v>
      </c>
      <c r="AB8" s="12">
        <v>36</v>
      </c>
      <c r="AC8" s="12">
        <v>30</v>
      </c>
      <c r="AD8" s="13">
        <f t="shared" ref="AD8:AD12" si="6">AVERAGE(AA8:AC8)</f>
        <v>37.333333333333336</v>
      </c>
      <c r="AE8" s="11">
        <v>49</v>
      </c>
      <c r="AF8" s="12">
        <v>43</v>
      </c>
      <c r="AG8" s="12">
        <v>52</v>
      </c>
      <c r="AH8" s="13">
        <f t="shared" ref="AH8:AH12" si="7">AVERAGE(AE8:AG8)</f>
        <v>48</v>
      </c>
      <c r="AJ8" s="15"/>
    </row>
    <row r="9" spans="1:36">
      <c r="A9" s="10" t="s">
        <v>12</v>
      </c>
      <c r="B9" s="11">
        <v>43</v>
      </c>
      <c r="C9" s="12">
        <v>54</v>
      </c>
      <c r="D9" s="12">
        <v>49</v>
      </c>
      <c r="E9" s="13">
        <f t="shared" si="0"/>
        <v>48.666666666666664</v>
      </c>
      <c r="F9" s="11">
        <v>48</v>
      </c>
      <c r="G9" s="12">
        <v>49</v>
      </c>
      <c r="H9" s="12">
        <v>33</v>
      </c>
      <c r="I9" s="13">
        <f t="shared" si="1"/>
        <v>43.333333333333336</v>
      </c>
      <c r="J9" s="11">
        <v>41</v>
      </c>
      <c r="K9" s="12">
        <v>50</v>
      </c>
      <c r="L9" s="12">
        <v>37</v>
      </c>
      <c r="M9" s="13">
        <f t="shared" si="2"/>
        <v>42.666666666666664</v>
      </c>
      <c r="N9" s="11">
        <v>33</v>
      </c>
      <c r="O9" s="12">
        <v>66</v>
      </c>
      <c r="P9" s="12">
        <v>46</v>
      </c>
      <c r="Q9" s="13">
        <f t="shared" si="3"/>
        <v>48.333333333333336</v>
      </c>
      <c r="R9" s="14"/>
      <c r="S9" s="11">
        <v>52</v>
      </c>
      <c r="T9" s="12">
        <v>50</v>
      </c>
      <c r="U9" s="12">
        <v>53</v>
      </c>
      <c r="V9" s="13">
        <f t="shared" si="4"/>
        <v>51.666666666666664</v>
      </c>
      <c r="W9" s="11">
        <v>47</v>
      </c>
      <c r="X9" s="12">
        <v>50</v>
      </c>
      <c r="Y9" s="12">
        <v>34</v>
      </c>
      <c r="Z9" s="13">
        <f t="shared" si="5"/>
        <v>43.666666666666664</v>
      </c>
      <c r="AA9" s="11">
        <v>36</v>
      </c>
      <c r="AB9" s="12">
        <v>37</v>
      </c>
      <c r="AC9" s="12">
        <v>36</v>
      </c>
      <c r="AD9" s="13">
        <f t="shared" si="6"/>
        <v>36.333333333333336</v>
      </c>
      <c r="AE9" s="11">
        <v>47</v>
      </c>
      <c r="AF9" s="12">
        <v>37</v>
      </c>
      <c r="AG9" s="12">
        <v>47</v>
      </c>
      <c r="AH9" s="13">
        <f t="shared" si="7"/>
        <v>43.666666666666664</v>
      </c>
    </row>
    <row r="10" spans="1:36">
      <c r="A10" s="10" t="s">
        <v>13</v>
      </c>
      <c r="B10" s="11">
        <v>46</v>
      </c>
      <c r="C10" s="12">
        <v>52</v>
      </c>
      <c r="D10" s="12">
        <v>46</v>
      </c>
      <c r="E10" s="13">
        <f t="shared" si="0"/>
        <v>48</v>
      </c>
      <c r="F10" s="11">
        <v>40</v>
      </c>
      <c r="G10" s="12">
        <v>36</v>
      </c>
      <c r="H10" s="12">
        <v>38</v>
      </c>
      <c r="I10" s="13">
        <f t="shared" si="1"/>
        <v>38</v>
      </c>
      <c r="J10" s="11">
        <v>43</v>
      </c>
      <c r="K10" s="12">
        <v>51</v>
      </c>
      <c r="L10" s="12">
        <v>46</v>
      </c>
      <c r="M10" s="13">
        <f t="shared" si="2"/>
        <v>46.666666666666664</v>
      </c>
      <c r="N10" s="11">
        <v>38</v>
      </c>
      <c r="O10" s="12">
        <v>57</v>
      </c>
      <c r="P10" s="12">
        <v>52</v>
      </c>
      <c r="Q10" s="13">
        <f t="shared" si="3"/>
        <v>49</v>
      </c>
      <c r="R10" s="14"/>
      <c r="S10" s="11">
        <v>37</v>
      </c>
      <c r="T10" s="12">
        <v>50</v>
      </c>
      <c r="U10" s="12">
        <v>41</v>
      </c>
      <c r="V10" s="13">
        <f t="shared" si="4"/>
        <v>42.666666666666664</v>
      </c>
      <c r="W10" s="11">
        <v>47</v>
      </c>
      <c r="X10" s="12">
        <v>52</v>
      </c>
      <c r="Y10" s="12">
        <v>41</v>
      </c>
      <c r="Z10" s="13">
        <f t="shared" si="5"/>
        <v>46.666666666666664</v>
      </c>
      <c r="AA10" s="11">
        <v>38</v>
      </c>
      <c r="AB10" s="12">
        <v>54</v>
      </c>
      <c r="AC10" s="12">
        <v>39</v>
      </c>
      <c r="AD10" s="13">
        <f t="shared" si="6"/>
        <v>43.666666666666664</v>
      </c>
      <c r="AE10" s="11">
        <v>44</v>
      </c>
      <c r="AF10" s="12">
        <v>52</v>
      </c>
      <c r="AG10" s="12">
        <v>48</v>
      </c>
      <c r="AH10" s="13">
        <f t="shared" si="7"/>
        <v>48</v>
      </c>
    </row>
    <row r="11" spans="1:36">
      <c r="A11" s="10" t="s">
        <v>14</v>
      </c>
      <c r="B11" s="11">
        <v>56</v>
      </c>
      <c r="C11" s="12">
        <v>46</v>
      </c>
      <c r="D11" s="12">
        <v>41</v>
      </c>
      <c r="E11" s="13">
        <f t="shared" si="0"/>
        <v>47.666666666666664</v>
      </c>
      <c r="F11" s="11">
        <v>47</v>
      </c>
      <c r="G11" s="12">
        <v>46</v>
      </c>
      <c r="H11" s="12">
        <v>48</v>
      </c>
      <c r="I11" s="13">
        <f t="shared" si="1"/>
        <v>47</v>
      </c>
      <c r="J11" s="11">
        <v>22</v>
      </c>
      <c r="K11" s="12">
        <v>24</v>
      </c>
      <c r="L11" s="12">
        <v>38</v>
      </c>
      <c r="M11" s="13">
        <f t="shared" si="2"/>
        <v>28</v>
      </c>
      <c r="N11" s="11">
        <v>37</v>
      </c>
      <c r="O11" s="12">
        <v>42</v>
      </c>
      <c r="P11" s="12">
        <v>53</v>
      </c>
      <c r="Q11" s="13">
        <f t="shared" si="3"/>
        <v>44</v>
      </c>
      <c r="R11" s="14"/>
      <c r="S11" s="11">
        <v>47</v>
      </c>
      <c r="T11" s="12">
        <v>50</v>
      </c>
      <c r="U11" s="12">
        <v>46</v>
      </c>
      <c r="V11" s="13">
        <f t="shared" si="4"/>
        <v>47.666666666666664</v>
      </c>
      <c r="W11" s="11">
        <v>60</v>
      </c>
      <c r="X11" s="12">
        <v>42</v>
      </c>
      <c r="Y11" s="12">
        <v>44</v>
      </c>
      <c r="Z11" s="13">
        <f t="shared" si="5"/>
        <v>48.666666666666664</v>
      </c>
      <c r="AA11" s="11">
        <v>48</v>
      </c>
      <c r="AB11" s="12">
        <v>54</v>
      </c>
      <c r="AC11" s="12">
        <v>49</v>
      </c>
      <c r="AD11" s="13">
        <f t="shared" si="6"/>
        <v>50.333333333333336</v>
      </c>
      <c r="AE11" s="11">
        <v>45</v>
      </c>
      <c r="AF11" s="12">
        <v>42</v>
      </c>
      <c r="AG11" s="12">
        <v>28</v>
      </c>
      <c r="AH11" s="13">
        <f t="shared" si="7"/>
        <v>38.333333333333336</v>
      </c>
    </row>
    <row r="12" spans="1:36">
      <c r="A12" s="10" t="s">
        <v>15</v>
      </c>
      <c r="B12" s="11">
        <v>36</v>
      </c>
      <c r="C12" s="12">
        <v>43</v>
      </c>
      <c r="D12" s="12">
        <v>35</v>
      </c>
      <c r="E12" s="13">
        <f t="shared" si="0"/>
        <v>38</v>
      </c>
      <c r="F12" s="11">
        <v>43</v>
      </c>
      <c r="G12" s="12">
        <v>50</v>
      </c>
      <c r="H12" s="12">
        <v>47</v>
      </c>
      <c r="I12" s="13">
        <f t="shared" si="1"/>
        <v>46.666666666666664</v>
      </c>
      <c r="J12" s="11">
        <v>58</v>
      </c>
      <c r="K12" s="12">
        <v>52</v>
      </c>
      <c r="L12" s="12">
        <v>47</v>
      </c>
      <c r="M12" s="13">
        <f t="shared" si="2"/>
        <v>52.333333333333336</v>
      </c>
      <c r="N12" s="11">
        <v>49</v>
      </c>
      <c r="O12" s="12">
        <v>45</v>
      </c>
      <c r="P12" s="12">
        <v>46</v>
      </c>
      <c r="Q12" s="13">
        <f t="shared" si="3"/>
        <v>46.666666666666664</v>
      </c>
      <c r="R12" s="14"/>
      <c r="S12" s="11">
        <v>36</v>
      </c>
      <c r="T12" s="12">
        <v>34</v>
      </c>
      <c r="U12" s="12">
        <v>31</v>
      </c>
      <c r="V12" s="13">
        <f t="shared" si="4"/>
        <v>33.666666666666664</v>
      </c>
      <c r="W12" s="11">
        <v>52</v>
      </c>
      <c r="X12" s="12">
        <v>42</v>
      </c>
      <c r="Y12" s="12">
        <v>48</v>
      </c>
      <c r="Z12" s="13">
        <f t="shared" si="5"/>
        <v>47.333333333333336</v>
      </c>
      <c r="AA12" s="11">
        <v>40</v>
      </c>
      <c r="AB12" s="12">
        <v>72</v>
      </c>
      <c r="AC12" s="12">
        <v>47</v>
      </c>
      <c r="AD12" s="13">
        <f t="shared" si="6"/>
        <v>53</v>
      </c>
      <c r="AE12" s="11">
        <v>45</v>
      </c>
      <c r="AF12" s="12">
        <v>48</v>
      </c>
      <c r="AG12" s="12">
        <v>34</v>
      </c>
      <c r="AH12" s="13">
        <f t="shared" si="7"/>
        <v>42.333333333333336</v>
      </c>
    </row>
    <row r="13" spans="1:36">
      <c r="A13" s="10" t="s">
        <v>16</v>
      </c>
      <c r="B13" s="11">
        <v>32</v>
      </c>
      <c r="C13" s="12">
        <v>51</v>
      </c>
      <c r="D13" s="12">
        <v>54</v>
      </c>
      <c r="E13" s="13">
        <f t="shared" si="0"/>
        <v>45.666666666666664</v>
      </c>
      <c r="F13" s="16"/>
      <c r="G13" s="15"/>
      <c r="H13" s="15"/>
      <c r="I13" s="13"/>
      <c r="J13" s="11">
        <v>29</v>
      </c>
      <c r="K13" s="12">
        <v>42</v>
      </c>
      <c r="L13" s="12">
        <v>45</v>
      </c>
      <c r="M13" s="13">
        <f>AVERAGE(J13:L13)</f>
        <v>38.666666666666664</v>
      </c>
      <c r="N13" s="11">
        <v>42</v>
      </c>
      <c r="O13" s="12">
        <v>43</v>
      </c>
      <c r="P13" s="12">
        <v>39</v>
      </c>
      <c r="Q13" s="13">
        <f>AVERAGE(N13:P13)</f>
        <v>41.333333333333336</v>
      </c>
      <c r="R13" s="14"/>
      <c r="S13" s="11">
        <v>35</v>
      </c>
      <c r="T13" s="12">
        <v>51</v>
      </c>
      <c r="U13" s="12">
        <v>47</v>
      </c>
      <c r="V13" s="13">
        <f t="shared" si="4"/>
        <v>44.333333333333336</v>
      </c>
      <c r="W13" s="17"/>
      <c r="X13" s="14"/>
      <c r="Y13" s="14"/>
      <c r="Z13" s="13"/>
      <c r="AA13" s="17"/>
      <c r="AB13" s="14"/>
      <c r="AC13" s="14"/>
      <c r="AD13" s="13"/>
      <c r="AE13" s="11"/>
      <c r="AF13" s="12"/>
      <c r="AG13" s="12"/>
      <c r="AH13" s="13"/>
    </row>
    <row r="14" spans="1:36">
      <c r="A14" s="10" t="s">
        <v>17</v>
      </c>
      <c r="B14" s="11">
        <v>52</v>
      </c>
      <c r="C14" s="12">
        <v>29</v>
      </c>
      <c r="D14" s="12">
        <v>58</v>
      </c>
      <c r="E14" s="13">
        <f t="shared" si="0"/>
        <v>46.333333333333336</v>
      </c>
      <c r="F14" s="16"/>
      <c r="G14" s="15"/>
      <c r="H14" s="15"/>
      <c r="I14" s="13"/>
      <c r="J14" s="17"/>
      <c r="K14" s="14"/>
      <c r="L14" s="14"/>
      <c r="M14" s="18"/>
      <c r="N14" s="11">
        <v>39</v>
      </c>
      <c r="O14" s="12">
        <v>54</v>
      </c>
      <c r="P14" s="12">
        <v>43</v>
      </c>
      <c r="Q14" s="13">
        <f>AVERAGE(N14:P14)</f>
        <v>45.333333333333336</v>
      </c>
      <c r="R14" s="14"/>
      <c r="S14" s="11">
        <v>33</v>
      </c>
      <c r="T14" s="12">
        <v>31</v>
      </c>
      <c r="U14" s="12">
        <v>46</v>
      </c>
      <c r="V14" s="13">
        <f t="shared" si="4"/>
        <v>36.666666666666664</v>
      </c>
      <c r="W14" s="17"/>
      <c r="X14" s="14"/>
      <c r="Y14" s="14"/>
      <c r="Z14" s="13"/>
      <c r="AA14" s="17"/>
      <c r="AB14" s="14"/>
      <c r="AC14" s="14"/>
      <c r="AD14" s="13"/>
      <c r="AE14" s="17"/>
      <c r="AF14" s="14"/>
      <c r="AG14" s="14"/>
      <c r="AH14" s="13"/>
    </row>
    <row r="15" spans="1:36">
      <c r="A15" s="10" t="s">
        <v>18</v>
      </c>
      <c r="B15" s="11">
        <v>36</v>
      </c>
      <c r="C15" s="12">
        <v>30</v>
      </c>
      <c r="D15" s="12">
        <v>35</v>
      </c>
      <c r="E15" s="13">
        <f t="shared" si="0"/>
        <v>33.666666666666664</v>
      </c>
      <c r="F15" s="16"/>
      <c r="G15" s="15"/>
      <c r="H15" s="15"/>
      <c r="I15" s="13"/>
      <c r="J15" s="17"/>
      <c r="K15" s="14"/>
      <c r="L15" s="14"/>
      <c r="M15" s="18"/>
      <c r="N15" s="16"/>
      <c r="O15" s="15"/>
      <c r="P15" s="15"/>
      <c r="Q15" s="18"/>
      <c r="R15" s="14"/>
      <c r="S15" s="11">
        <v>55</v>
      </c>
      <c r="T15" s="12">
        <v>52</v>
      </c>
      <c r="U15" s="12">
        <v>57</v>
      </c>
      <c r="V15" s="13">
        <f t="shared" si="4"/>
        <v>54.666666666666664</v>
      </c>
      <c r="W15" s="17"/>
      <c r="X15" s="14"/>
      <c r="Y15" s="14"/>
      <c r="Z15" s="13"/>
      <c r="AA15" s="17"/>
      <c r="AB15" s="14"/>
      <c r="AC15" s="14"/>
      <c r="AD15" s="13"/>
      <c r="AE15" s="17"/>
      <c r="AF15" s="14"/>
      <c r="AG15" s="14"/>
      <c r="AH15" s="13"/>
    </row>
    <row r="16" spans="1:36">
      <c r="A16" s="10"/>
      <c r="B16" s="19"/>
      <c r="C16" s="10"/>
      <c r="D16" s="10"/>
      <c r="E16" s="18"/>
      <c r="F16" s="16"/>
      <c r="G16" s="15"/>
      <c r="H16" s="15"/>
      <c r="I16" s="13"/>
      <c r="J16" s="17"/>
      <c r="K16" s="14"/>
      <c r="L16" s="14"/>
      <c r="M16" s="18"/>
      <c r="N16" s="16"/>
      <c r="O16" s="15"/>
      <c r="P16" s="15"/>
      <c r="Q16" s="18"/>
      <c r="R16" s="14"/>
      <c r="S16" s="17"/>
      <c r="T16" s="14"/>
      <c r="U16" s="14"/>
      <c r="V16" s="13"/>
      <c r="W16" s="17"/>
      <c r="X16" s="14"/>
      <c r="Y16" s="14"/>
      <c r="Z16" s="13"/>
      <c r="AA16" s="17"/>
      <c r="AB16" s="14"/>
      <c r="AC16" s="14"/>
      <c r="AD16" s="13"/>
      <c r="AE16" s="17"/>
      <c r="AF16" s="14"/>
      <c r="AG16" s="14"/>
      <c r="AH16" s="13"/>
    </row>
    <row r="17" spans="1:37">
      <c r="A17" s="10" t="s">
        <v>19</v>
      </c>
      <c r="B17" s="20"/>
      <c r="C17" s="21"/>
      <c r="D17" s="21"/>
      <c r="E17" s="22">
        <f>AVERAGE(E7:E15)</f>
        <v>43.444444444444443</v>
      </c>
      <c r="F17" s="23"/>
      <c r="G17" s="24"/>
      <c r="H17" s="24"/>
      <c r="I17" s="22">
        <f>AVERAGE(I7:I15)</f>
        <v>47.05555555555555</v>
      </c>
      <c r="J17" s="23"/>
      <c r="K17" s="24"/>
      <c r="L17" s="24"/>
      <c r="M17" s="22">
        <f>AVERAGE(M7:M15)</f>
        <v>41.047619047619044</v>
      </c>
      <c r="N17" s="23"/>
      <c r="O17" s="24"/>
      <c r="P17" s="24"/>
      <c r="Q17" s="22">
        <f>AVERAGE(Q7:Q15)</f>
        <v>46.25</v>
      </c>
      <c r="R17" s="25"/>
      <c r="S17" s="26"/>
      <c r="T17" s="27"/>
      <c r="U17" s="27"/>
      <c r="V17" s="22">
        <f>AVERAGE(V7:V15)</f>
        <v>45.666666666666664</v>
      </c>
      <c r="W17" s="23"/>
      <c r="X17" s="24"/>
      <c r="Y17" s="24"/>
      <c r="Z17" s="22">
        <f>AVERAGE(Z7:Z15)</f>
        <v>46.277777777777771</v>
      </c>
      <c r="AA17" s="23"/>
      <c r="AB17" s="24"/>
      <c r="AC17" s="24"/>
      <c r="AD17" s="22">
        <f>AVERAGE(AD7:AD15)</f>
        <v>42.333333333333336</v>
      </c>
      <c r="AE17" s="23"/>
      <c r="AF17" s="24"/>
      <c r="AG17" s="24"/>
      <c r="AH17" s="22">
        <f>AVERAGE(AH7:AH15)</f>
        <v>43.833333333333336</v>
      </c>
    </row>
    <row r="18" spans="1:37">
      <c r="A18" s="10"/>
      <c r="B18" s="10"/>
      <c r="C18" s="10"/>
      <c r="D18" s="10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5"/>
      <c r="S18" s="25"/>
      <c r="T18" s="25"/>
      <c r="U18" s="25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</row>
    <row r="19" spans="1:37">
      <c r="A19" s="4" t="s">
        <v>20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</row>
    <row r="20" spans="1:37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</row>
    <row r="21" spans="1:37" ht="13">
      <c r="A21" s="25"/>
      <c r="B21" s="45" t="s">
        <v>23</v>
      </c>
      <c r="C21" s="46"/>
      <c r="D21" s="47"/>
      <c r="E21" s="25"/>
      <c r="F21" s="45" t="s">
        <v>1</v>
      </c>
      <c r="G21" s="46"/>
      <c r="H21" s="47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</row>
    <row r="22" spans="1:37" ht="13">
      <c r="A22" s="29"/>
      <c r="B22" s="30" t="s">
        <v>3</v>
      </c>
      <c r="C22" s="31" t="s">
        <v>4</v>
      </c>
      <c r="D22" s="32" t="s">
        <v>5</v>
      </c>
      <c r="E22" s="33"/>
      <c r="F22" s="30" t="s">
        <v>3</v>
      </c>
      <c r="G22" s="31" t="s">
        <v>4</v>
      </c>
      <c r="H22" s="32" t="s">
        <v>5</v>
      </c>
      <c r="J22" s="33"/>
      <c r="K22" s="33"/>
      <c r="L22" s="33"/>
      <c r="N22" s="9"/>
      <c r="O22" s="9"/>
      <c r="P22" s="9"/>
      <c r="R22" s="9"/>
      <c r="S22" s="9"/>
      <c r="T22" s="9"/>
      <c r="U22" s="9"/>
      <c r="V22" s="33"/>
      <c r="W22" s="33"/>
      <c r="X22" s="33"/>
      <c r="Y22" s="33"/>
      <c r="AC22" s="33"/>
      <c r="AF22" s="9"/>
      <c r="AG22" s="9"/>
    </row>
    <row r="23" spans="1:37">
      <c r="A23" s="10" t="s">
        <v>10</v>
      </c>
      <c r="B23" s="17">
        <f>(I7/43.44)*100</f>
        <v>150.39901780233271</v>
      </c>
      <c r="C23" s="14">
        <f>(M7/43.44)*100</f>
        <v>104.35850214855739</v>
      </c>
      <c r="D23" s="13">
        <f>(Q7/43.44)*100</f>
        <v>111.26457949662371</v>
      </c>
      <c r="E23" s="14"/>
      <c r="F23" s="17">
        <f>(Z7/45.67)*100</f>
        <v>97.803080067148372</v>
      </c>
      <c r="G23" s="14">
        <f>(AD7/45.67)*100</f>
        <v>72.987373184439093</v>
      </c>
      <c r="H23" s="13">
        <f>(AH7/45.67)*100</f>
        <v>93.42383767608203</v>
      </c>
      <c r="J23" s="34"/>
      <c r="K23" s="34"/>
      <c r="L23" s="34"/>
      <c r="N23" s="34"/>
      <c r="O23" s="34"/>
      <c r="P23" s="34"/>
      <c r="R23" s="34"/>
      <c r="S23" s="34"/>
      <c r="T23" s="34"/>
      <c r="U23" s="34"/>
      <c r="V23" s="34"/>
      <c r="W23" s="34"/>
      <c r="X23" s="34"/>
      <c r="Y23" s="34"/>
      <c r="AC23" s="34"/>
      <c r="AF23" s="34"/>
      <c r="AG23" s="34"/>
    </row>
    <row r="24" spans="1:37">
      <c r="A24" s="10" t="s">
        <v>11</v>
      </c>
      <c r="B24" s="17">
        <f t="shared" ref="B24:B28" si="8">(I8/43.44)*100</f>
        <v>96.685082872928191</v>
      </c>
      <c r="C24" s="14">
        <f t="shared" ref="C24:C29" si="9">(M8/43.44)*100</f>
        <v>77.501534683855127</v>
      </c>
      <c r="D24" s="13">
        <f t="shared" ref="D24:D30" si="10">(Q8/43.44)*100</f>
        <v>108.19521178637201</v>
      </c>
      <c r="E24" s="14"/>
      <c r="F24" s="17">
        <f t="shared" ref="F24:F28" si="11">(Z8/45.67)*100</f>
        <v>102.18232245821473</v>
      </c>
      <c r="G24" s="14">
        <f t="shared" ref="G24:G28" si="12">(AD8/45.67)*100</f>
        <v>81.745857966571791</v>
      </c>
      <c r="H24" s="13">
        <f t="shared" ref="H24:H28" si="13">(AH8/45.67)*100</f>
        <v>105.10181738559228</v>
      </c>
      <c r="J24" s="34"/>
      <c r="K24" s="34"/>
      <c r="L24" s="34"/>
      <c r="N24" s="34"/>
      <c r="O24" s="34"/>
      <c r="P24" s="34"/>
      <c r="R24" s="34"/>
      <c r="S24" s="34"/>
      <c r="T24" s="34"/>
      <c r="U24" s="34"/>
      <c r="V24" s="34"/>
      <c r="W24" s="34"/>
      <c r="X24" s="34"/>
      <c r="Y24" s="34"/>
      <c r="AC24" s="34"/>
      <c r="AF24" s="34"/>
      <c r="AG24" s="34"/>
    </row>
    <row r="25" spans="1:37">
      <c r="A25" s="10" t="s">
        <v>12</v>
      </c>
      <c r="B25" s="17">
        <f t="shared" si="8"/>
        <v>99.754450583179874</v>
      </c>
      <c r="C25" s="14">
        <f t="shared" si="9"/>
        <v>98.219766728054026</v>
      </c>
      <c r="D25" s="13">
        <f t="shared" si="10"/>
        <v>111.26457949662371</v>
      </c>
      <c r="E25" s="14"/>
      <c r="F25" s="17">
        <f t="shared" si="11"/>
        <v>95.613458871615194</v>
      </c>
      <c r="G25" s="14">
        <f t="shared" si="12"/>
        <v>79.556236771038613</v>
      </c>
      <c r="H25" s="13">
        <f t="shared" si="13"/>
        <v>95.613458871615194</v>
      </c>
      <c r="J25" s="34"/>
      <c r="K25" s="34"/>
      <c r="L25" s="34"/>
      <c r="N25" s="34"/>
      <c r="O25" s="34"/>
      <c r="P25" s="34"/>
      <c r="R25" s="34"/>
      <c r="S25" s="34"/>
      <c r="T25" s="34"/>
      <c r="U25" s="34"/>
      <c r="V25" s="34"/>
      <c r="W25" s="34"/>
      <c r="X25" s="34"/>
      <c r="Y25" s="34"/>
      <c r="AC25" s="34"/>
      <c r="AF25" s="34"/>
      <c r="AG25" s="34"/>
    </row>
    <row r="26" spans="1:37">
      <c r="A26" s="10" t="s">
        <v>13</v>
      </c>
      <c r="B26" s="17">
        <f t="shared" si="8"/>
        <v>87.476979742173128</v>
      </c>
      <c r="C26" s="14">
        <f t="shared" si="9"/>
        <v>107.42786985880907</v>
      </c>
      <c r="D26" s="13">
        <f t="shared" si="10"/>
        <v>112.79926335174954</v>
      </c>
      <c r="E26" s="14"/>
      <c r="F26" s="17">
        <f t="shared" si="11"/>
        <v>102.18232245821473</v>
      </c>
      <c r="G26" s="14">
        <f t="shared" si="12"/>
        <v>95.613458871615194</v>
      </c>
      <c r="H26" s="13">
        <f t="shared" si="13"/>
        <v>105.10181738559228</v>
      </c>
      <c r="J26" s="34"/>
      <c r="K26" s="34"/>
      <c r="L26" s="34"/>
      <c r="N26" s="34"/>
      <c r="O26" s="34"/>
      <c r="P26" s="34"/>
      <c r="R26" s="34"/>
      <c r="S26" s="34"/>
      <c r="T26" s="34"/>
      <c r="U26" s="34"/>
      <c r="V26" s="34"/>
      <c r="W26" s="34"/>
      <c r="X26" s="34"/>
      <c r="Y26" s="34"/>
      <c r="AC26" s="34"/>
      <c r="AF26" s="34"/>
      <c r="AG26" s="34"/>
    </row>
    <row r="27" spans="1:37">
      <c r="A27" s="10" t="s">
        <v>14</v>
      </c>
      <c r="B27" s="17">
        <f t="shared" si="8"/>
        <v>108.19521178637201</v>
      </c>
      <c r="C27" s="14">
        <f t="shared" si="9"/>
        <v>64.456721915285456</v>
      </c>
      <c r="D27" s="13">
        <f t="shared" si="10"/>
        <v>101.28913443830572</v>
      </c>
      <c r="E27" s="14"/>
      <c r="F27" s="17">
        <f t="shared" si="11"/>
        <v>106.56156484928107</v>
      </c>
      <c r="G27" s="14">
        <f t="shared" si="12"/>
        <v>110.21093350850305</v>
      </c>
      <c r="H27" s="13">
        <f t="shared" si="13"/>
        <v>83.935479162104954</v>
      </c>
      <c r="J27" s="34"/>
      <c r="K27" s="34"/>
      <c r="L27" s="34"/>
      <c r="N27" s="34"/>
      <c r="O27" s="34"/>
      <c r="P27" s="34"/>
      <c r="R27" s="34"/>
      <c r="S27" s="34"/>
      <c r="T27" s="34"/>
      <c r="U27" s="34"/>
      <c r="V27" s="34"/>
      <c r="W27" s="34"/>
      <c r="X27" s="34"/>
      <c r="Y27" s="34"/>
      <c r="AC27" s="34"/>
      <c r="AF27" s="34"/>
      <c r="AG27" s="34"/>
    </row>
    <row r="28" spans="1:37">
      <c r="A28" s="10" t="s">
        <v>15</v>
      </c>
      <c r="B28" s="17">
        <f t="shared" si="8"/>
        <v>107.42786985880907</v>
      </c>
      <c r="C28" s="14">
        <f t="shared" si="9"/>
        <v>120.47268262737877</v>
      </c>
      <c r="D28" s="13">
        <f t="shared" si="10"/>
        <v>107.42786985880907</v>
      </c>
      <c r="E28" s="14"/>
      <c r="F28" s="17">
        <f t="shared" si="11"/>
        <v>103.6420699219035</v>
      </c>
      <c r="G28" s="14">
        <f t="shared" si="12"/>
        <v>116.04992336325815</v>
      </c>
      <c r="H28" s="13">
        <f t="shared" si="13"/>
        <v>92.693963944237652</v>
      </c>
      <c r="J28" s="34"/>
      <c r="K28" s="34"/>
      <c r="L28" s="34"/>
      <c r="N28" s="34"/>
      <c r="O28" s="34"/>
      <c r="P28" s="34"/>
      <c r="R28" s="34"/>
      <c r="S28" s="34"/>
      <c r="T28" s="34"/>
      <c r="U28" s="34"/>
      <c r="V28" s="34"/>
      <c r="W28" s="34"/>
      <c r="X28" s="34"/>
      <c r="Y28" s="34"/>
      <c r="AC28" s="34"/>
      <c r="AF28" s="34"/>
      <c r="AG28" s="34"/>
    </row>
    <row r="29" spans="1:37">
      <c r="A29" s="10" t="s">
        <v>16</v>
      </c>
      <c r="B29" s="17"/>
      <c r="C29" s="14">
        <f t="shared" si="9"/>
        <v>89.011663597298949</v>
      </c>
      <c r="D29" s="13">
        <f t="shared" si="10"/>
        <v>95.150399017802343</v>
      </c>
      <c r="E29" s="14"/>
      <c r="F29" s="17"/>
      <c r="G29" s="14"/>
      <c r="H29" s="13"/>
      <c r="J29" s="34"/>
      <c r="K29" s="34"/>
      <c r="L29" s="34"/>
      <c r="N29" s="34"/>
      <c r="O29" s="34"/>
      <c r="P29" s="34"/>
      <c r="R29" s="34"/>
      <c r="S29" s="34"/>
      <c r="T29" s="34"/>
      <c r="U29" s="34"/>
      <c r="V29" s="34"/>
      <c r="W29" s="34"/>
      <c r="X29" s="34"/>
      <c r="Y29" s="34"/>
      <c r="AC29" s="34"/>
      <c r="AF29" s="34"/>
      <c r="AG29" s="34"/>
    </row>
    <row r="30" spans="1:37">
      <c r="A30" s="10" t="s">
        <v>17</v>
      </c>
      <c r="B30" s="17"/>
      <c r="C30" s="14"/>
      <c r="D30" s="13">
        <f t="shared" si="10"/>
        <v>104.35850214855739</v>
      </c>
      <c r="E30" s="34"/>
      <c r="F30" s="35"/>
      <c r="G30" s="34"/>
      <c r="H30" s="36"/>
      <c r="J30" s="34"/>
      <c r="K30" s="34"/>
      <c r="L30" s="34"/>
      <c r="N30" s="34"/>
      <c r="O30" s="34"/>
      <c r="P30" s="34"/>
      <c r="R30" s="34"/>
      <c r="S30" s="34"/>
      <c r="T30" s="34"/>
      <c r="U30" s="34"/>
      <c r="V30" s="34"/>
      <c r="W30" s="34"/>
      <c r="X30" s="34"/>
      <c r="Y30" s="34"/>
      <c r="AC30" s="34"/>
      <c r="AF30" s="34"/>
      <c r="AG30" s="34"/>
    </row>
    <row r="31" spans="1:37">
      <c r="A31" s="10"/>
      <c r="B31" s="35"/>
      <c r="C31" s="34"/>
      <c r="D31" s="36"/>
      <c r="E31" s="34"/>
      <c r="F31" s="35"/>
      <c r="G31" s="34"/>
      <c r="H31" s="36"/>
      <c r="J31" s="34"/>
      <c r="K31" s="34"/>
      <c r="L31" s="34"/>
      <c r="N31" s="34"/>
      <c r="O31" s="34"/>
      <c r="P31" s="34"/>
      <c r="R31" s="34"/>
      <c r="S31" s="34"/>
      <c r="T31" s="34"/>
      <c r="U31" s="34"/>
      <c r="V31" s="34"/>
      <c r="W31" s="34"/>
      <c r="X31" s="34"/>
      <c r="Y31" s="34"/>
      <c r="AC31" s="34"/>
      <c r="AF31" s="34"/>
      <c r="AG31" s="34"/>
    </row>
    <row r="32" spans="1:37">
      <c r="A32" s="10" t="s">
        <v>19</v>
      </c>
      <c r="B32" s="37">
        <f>AVERAGE(B23:B28)</f>
        <v>108.32310210763251</v>
      </c>
      <c r="C32" s="38">
        <f>AVERAGE(C23:C28)</f>
        <v>95.406179660323303</v>
      </c>
      <c r="D32" s="39">
        <f>AVERAGE(D23:D28)</f>
        <v>108.70677307141398</v>
      </c>
      <c r="E32" s="28"/>
      <c r="F32" s="37">
        <f>AVERAGE(F23:F28)</f>
        <v>101.33080310439625</v>
      </c>
      <c r="G32" s="38">
        <f>AVERAGE(G23:G28)</f>
        <v>92.693963944237666</v>
      </c>
      <c r="H32" s="39">
        <f>AVERAGE(H23:H28)</f>
        <v>95.978395737537411</v>
      </c>
      <c r="J32" s="28"/>
      <c r="K32" s="28"/>
      <c r="L32" s="28"/>
      <c r="N32" s="28"/>
      <c r="O32" s="28"/>
      <c r="P32" s="28"/>
      <c r="R32" s="25"/>
      <c r="S32" s="25"/>
      <c r="T32" s="25"/>
      <c r="U32" s="25"/>
      <c r="V32" s="28"/>
      <c r="W32" s="28"/>
      <c r="X32" s="28"/>
      <c r="Y32" s="28"/>
      <c r="AC32" s="40"/>
      <c r="AF32" s="40"/>
      <c r="AG32" s="40"/>
    </row>
    <row r="33" spans="1:34">
      <c r="A33" s="10" t="s">
        <v>22</v>
      </c>
      <c r="B33" s="10"/>
      <c r="C33" s="10"/>
      <c r="D33" s="10"/>
      <c r="E33" s="34"/>
      <c r="F33" s="41">
        <v>0.79510000000000003</v>
      </c>
      <c r="G33" s="42">
        <v>0.96740000000000004</v>
      </c>
      <c r="H33" s="43">
        <v>0.55500000000000005</v>
      </c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</row>
    <row r="34" spans="1:34">
      <c r="A34" s="10"/>
      <c r="B34" s="10"/>
      <c r="C34" s="10"/>
      <c r="D34" s="10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</row>
    <row r="35" spans="1:34">
      <c r="A35" s="10"/>
      <c r="B35" s="10"/>
      <c r="C35" s="10"/>
      <c r="D35" s="10"/>
      <c r="E35" s="34"/>
      <c r="F35" s="34"/>
      <c r="G35" s="34"/>
      <c r="H35" s="34"/>
      <c r="I35" s="44"/>
      <c r="J35" s="44"/>
      <c r="K35" s="44"/>
      <c r="L35" s="4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</row>
    <row r="36" spans="1:34">
      <c r="A36" s="25"/>
      <c r="B36" s="25"/>
      <c r="C36" s="25"/>
      <c r="D36" s="25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</row>
    <row r="37" spans="1:34">
      <c r="A37" s="25"/>
      <c r="B37" s="25"/>
      <c r="C37" s="25"/>
      <c r="D37" s="25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</row>
    <row r="38" spans="1:34"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25"/>
      <c r="S38" s="25"/>
      <c r="T38" s="25"/>
      <c r="U38" s="25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</row>
    <row r="39" spans="1:34">
      <c r="E39" s="15"/>
      <c r="F39" s="15"/>
      <c r="G39" s="15"/>
      <c r="H39" s="15"/>
      <c r="I39" s="15"/>
      <c r="J39" s="15"/>
      <c r="K39" s="15"/>
      <c r="L39" s="15"/>
      <c r="Q39" s="15"/>
    </row>
    <row r="48" spans="1:34">
      <c r="AD48" s="15"/>
      <c r="AE48" s="15"/>
      <c r="AF48" s="15"/>
      <c r="AG48" s="15"/>
    </row>
  </sheetData>
  <mergeCells count="12">
    <mergeCell ref="B21:D21"/>
    <mergeCell ref="F21:H21"/>
    <mergeCell ref="B4:Q4"/>
    <mergeCell ref="S4:AH4"/>
    <mergeCell ref="B5:E5"/>
    <mergeCell ref="F5:I5"/>
    <mergeCell ref="J5:M5"/>
    <mergeCell ref="N5:Q5"/>
    <mergeCell ref="S5:V5"/>
    <mergeCell ref="W5:Z5"/>
    <mergeCell ref="AA5:AD5"/>
    <mergeCell ref="AE5:AH5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mroj alassaf</dc:creator>
  <cp:lastModifiedBy>Marc Wolman</cp:lastModifiedBy>
  <dcterms:created xsi:type="dcterms:W3CDTF">2018-11-07T17:11:41Z</dcterms:created>
  <dcterms:modified xsi:type="dcterms:W3CDTF">2019-03-19T16:20:16Z</dcterms:modified>
</cp:coreProperties>
</file>