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mroj\Downloads\031919\2nd full sumbission\final resubmission\"/>
    </mc:Choice>
  </mc:AlternateContent>
  <xr:revisionPtr revIDLastSave="0" documentId="13_ncr:1_{6F0EB15A-63C0-484F-81E7-D4187F2D11B3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1" i="1" l="1"/>
  <c r="M31" i="1"/>
  <c r="J31" i="1"/>
  <c r="U8" i="1"/>
  <c r="H29" i="1"/>
  <c r="Q8" i="1"/>
  <c r="Q22" i="1" s="1"/>
  <c r="G29" i="1"/>
  <c r="M8" i="1"/>
  <c r="F29" i="1"/>
  <c r="I8" i="1"/>
  <c r="E29" i="1"/>
  <c r="E38" i="1" s="1"/>
  <c r="AR8" i="1"/>
  <c r="M29" i="1"/>
  <c r="AR9" i="1"/>
  <c r="AR22" i="1" s="1"/>
  <c r="M30" i="1"/>
  <c r="AR10" i="1"/>
  <c r="AR11" i="1"/>
  <c r="M32" i="1"/>
  <c r="AR12" i="1"/>
  <c r="M33" i="1" s="1"/>
  <c r="AR13" i="1"/>
  <c r="M34" i="1"/>
  <c r="AR14" i="1"/>
  <c r="M35" i="1" s="1"/>
  <c r="AN9" i="1"/>
  <c r="L30" i="1"/>
  <c r="AN10" i="1"/>
  <c r="AN11" i="1"/>
  <c r="L32" i="1"/>
  <c r="AN12" i="1"/>
  <c r="L33" i="1" s="1"/>
  <c r="AN13" i="1"/>
  <c r="L34" i="1"/>
  <c r="AN14" i="1"/>
  <c r="L35" i="1" s="1"/>
  <c r="AN8" i="1"/>
  <c r="AN22" i="1" s="1"/>
  <c r="L29" i="1"/>
  <c r="AJ9" i="1"/>
  <c r="K30" i="1" s="1"/>
  <c r="AJ10" i="1"/>
  <c r="K31" i="1"/>
  <c r="AJ11" i="1"/>
  <c r="K32" i="1" s="1"/>
  <c r="AJ12" i="1"/>
  <c r="K33" i="1"/>
  <c r="AJ13" i="1"/>
  <c r="K34" i="1" s="1"/>
  <c r="AJ14" i="1"/>
  <c r="K35" i="1"/>
  <c r="AJ15" i="1"/>
  <c r="K36" i="1" s="1"/>
  <c r="AJ8" i="1"/>
  <c r="K29" i="1"/>
  <c r="AF9" i="1"/>
  <c r="J30" i="1" s="1"/>
  <c r="J38" i="1" s="1"/>
  <c r="AF10" i="1"/>
  <c r="AF11" i="1"/>
  <c r="J32" i="1"/>
  <c r="AF12" i="1"/>
  <c r="J33" i="1"/>
  <c r="AF13" i="1"/>
  <c r="J34" i="1"/>
  <c r="AF14" i="1"/>
  <c r="J35" i="1"/>
  <c r="AF15" i="1"/>
  <c r="J36" i="1"/>
  <c r="AF8" i="1"/>
  <c r="J29" i="1"/>
  <c r="I9" i="1"/>
  <c r="E30" i="1"/>
  <c r="I10" i="1"/>
  <c r="E31" i="1"/>
  <c r="I11" i="1"/>
  <c r="E32" i="1"/>
  <c r="I12" i="1"/>
  <c r="E33" i="1"/>
  <c r="I13" i="1"/>
  <c r="E34" i="1"/>
  <c r="I14" i="1"/>
  <c r="E35" i="1"/>
  <c r="I15" i="1"/>
  <c r="E36" i="1"/>
  <c r="I16" i="1"/>
  <c r="E37" i="1"/>
  <c r="U9" i="1"/>
  <c r="H30" i="1" s="1"/>
  <c r="H38" i="1" s="1"/>
  <c r="U10" i="1"/>
  <c r="H31" i="1"/>
  <c r="U11" i="1"/>
  <c r="H32" i="1" s="1"/>
  <c r="U12" i="1"/>
  <c r="H33" i="1"/>
  <c r="U13" i="1"/>
  <c r="H34" i="1" s="1"/>
  <c r="U14" i="1"/>
  <c r="H35" i="1"/>
  <c r="U15" i="1"/>
  <c r="H36" i="1" s="1"/>
  <c r="Q9" i="1"/>
  <c r="G30" i="1"/>
  <c r="Q10" i="1"/>
  <c r="G31" i="1"/>
  <c r="Q11" i="1"/>
  <c r="G32" i="1"/>
  <c r="Q12" i="1"/>
  <c r="G33" i="1"/>
  <c r="Q13" i="1"/>
  <c r="G34" i="1"/>
  <c r="Q14" i="1"/>
  <c r="G35" i="1"/>
  <c r="M9" i="1"/>
  <c r="M22" i="1" s="1"/>
  <c r="F30" i="1"/>
  <c r="M10" i="1"/>
  <c r="F31" i="1"/>
  <c r="M11" i="1"/>
  <c r="F32" i="1"/>
  <c r="M12" i="1"/>
  <c r="F33" i="1"/>
  <c r="M13" i="1"/>
  <c r="F34" i="1"/>
  <c r="M14" i="1"/>
  <c r="F35" i="1"/>
  <c r="M15" i="1"/>
  <c r="F36" i="1"/>
  <c r="AB8" i="1"/>
  <c r="AB9" i="1"/>
  <c r="AB10" i="1"/>
  <c r="AB11" i="1"/>
  <c r="AB12" i="1"/>
  <c r="AB13" i="1"/>
  <c r="AB14" i="1"/>
  <c r="AB15" i="1"/>
  <c r="AB16" i="1"/>
  <c r="AB17" i="1"/>
  <c r="AB18" i="1"/>
  <c r="AB22" i="1"/>
  <c r="E13" i="1"/>
  <c r="E14" i="1"/>
  <c r="E15" i="1"/>
  <c r="E16" i="1"/>
  <c r="E17" i="1"/>
  <c r="E18" i="1"/>
  <c r="E8" i="1"/>
  <c r="E9" i="1"/>
  <c r="E10" i="1"/>
  <c r="E11" i="1"/>
  <c r="E12" i="1"/>
  <c r="E22" i="1"/>
  <c r="G38" i="1"/>
  <c r="I22" i="1"/>
  <c r="F38" i="1"/>
  <c r="M38" i="1" l="1"/>
  <c r="K38" i="1"/>
  <c r="L38" i="1"/>
  <c r="AF22" i="1"/>
  <c r="U22" i="1"/>
  <c r="AJ22" i="1"/>
</calcChain>
</file>

<file path=xl/sharedStrings.xml><?xml version="1.0" encoding="utf-8"?>
<sst xmlns="http://schemas.openxmlformats.org/spreadsheetml/2006/main" count="101" uniqueCount="29">
  <si>
    <t xml:space="preserve">mean number of hair cells within 3 neuromasts per larva </t>
  </si>
  <si>
    <t>pappaa+/+</t>
  </si>
  <si>
    <t>pappaa p170</t>
  </si>
  <si>
    <t>neuromast 1</t>
  </si>
  <si>
    <t>neuromast 2</t>
  </si>
  <si>
    <t>neuromast 3</t>
  </si>
  <si>
    <t>mean</t>
  </si>
  <si>
    <t>larva 1</t>
  </si>
  <si>
    <t>larva 2</t>
  </si>
  <si>
    <t>larva 3</t>
  </si>
  <si>
    <t>larva 4</t>
  </si>
  <si>
    <t>larva 5</t>
  </si>
  <si>
    <t>larva 6</t>
  </si>
  <si>
    <t>larva 7</t>
  </si>
  <si>
    <t>larva 8</t>
  </si>
  <si>
    <t>larva 9</t>
  </si>
  <si>
    <t>larva 10</t>
  </si>
  <si>
    <t xml:space="preserve">% HC survival=[(mean number of hair cells within 3 neuromasts after treatment)/ (mean number of hair cells in vehicle treated group)] X 100 </t>
  </si>
  <si>
    <t>mean hair cell survival  (% vehicle-treated group)</t>
  </si>
  <si>
    <t>30</t>
  </si>
  <si>
    <t>0</t>
  </si>
  <si>
    <t>100</t>
  </si>
  <si>
    <r>
      <t>Neomycin 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Arial"/>
        <family val="2"/>
      </rPr>
      <t>M)</t>
    </r>
  </si>
  <si>
    <t>10</t>
  </si>
  <si>
    <t>IGF1 (ng)</t>
  </si>
  <si>
    <t>&lt;0.0001</t>
  </si>
  <si>
    <r>
      <t>P-value by 2-way ANOVA (vehicle-treated vs. IGF1 in each genotype</t>
    </r>
    <r>
      <rPr>
        <b/>
        <i/>
        <sz val="11"/>
        <color theme="1"/>
        <rFont val="Arial"/>
        <family val="2"/>
      </rPr>
      <t xml:space="preserve"> )</t>
    </r>
  </si>
  <si>
    <r>
      <t xml:space="preserve">Figure 3C: hair cell survival post co-treatment of IGF1 and neomycin in wild type and </t>
    </r>
    <r>
      <rPr>
        <b/>
        <i/>
        <sz val="14"/>
        <color theme="1"/>
        <rFont val="Arial"/>
      </rPr>
      <t>pappaa</t>
    </r>
    <r>
      <rPr>
        <b/>
        <sz val="14"/>
        <color theme="1"/>
        <rFont val="Arial"/>
        <family val="2"/>
      </rPr>
      <t xml:space="preserve"> mutants</t>
    </r>
  </si>
  <si>
    <t>larva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</si>
</sst>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.0000_);_(* \(#,##0.00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i/>
      <sz val="14"/>
      <color theme="1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8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0" fontId="3" fillId="0" borderId="1" xfId="0" applyFont="1" applyBorder="1"/>
    <xf numFmtId="49" fontId="6" fillId="0" borderId="0" xfId="0" applyNumberFormat="1" applyFont="1" applyBorder="1" applyAlignment="1">
      <alignment horizontal="center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6" fillId="0" borderId="5" xfId="1" applyNumberFormat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43" fontId="3" fillId="0" borderId="0" xfId="1" applyFont="1" applyFill="1" applyBorder="1" applyAlignment="1">
      <alignment horizontal="center"/>
    </xf>
    <xf numFmtId="0" fontId="6" fillId="0" borderId="6" xfId="0" applyFont="1" applyBorder="1" applyAlignment="1">
      <alignment horizontal="right"/>
    </xf>
    <xf numFmtId="43" fontId="6" fillId="0" borderId="0" xfId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/>
    <xf numFmtId="49" fontId="6" fillId="0" borderId="0" xfId="0" applyNumberFormat="1" applyFont="1" applyAlignment="1">
      <alignment horizontal="center"/>
    </xf>
    <xf numFmtId="0" fontId="3" fillId="0" borderId="0" xfId="0" applyFont="1" applyBorder="1"/>
    <xf numFmtId="43" fontId="3" fillId="0" borderId="0" xfId="1" applyFont="1" applyAlignment="1">
      <alignment horizontal="left"/>
    </xf>
    <xf numFmtId="43" fontId="3" fillId="0" borderId="0" xfId="1" applyFont="1" applyFill="1" applyBorder="1" applyAlignment="1">
      <alignment horizontal="left"/>
    </xf>
    <xf numFmtId="0" fontId="6" fillId="0" borderId="0" xfId="0" applyFont="1"/>
    <xf numFmtId="43" fontId="3" fillId="0" borderId="0" xfId="1" applyFont="1" applyFill="1" applyBorder="1"/>
    <xf numFmtId="164" fontId="6" fillId="0" borderId="0" xfId="1" applyNumberFormat="1" applyFont="1" applyFill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3" fontId="5" fillId="0" borderId="0" xfId="1" applyFont="1" applyBorder="1" applyAlignment="1"/>
    <xf numFmtId="0" fontId="6" fillId="0" borderId="0" xfId="0" applyFont="1" applyBorder="1"/>
    <xf numFmtId="0" fontId="6" fillId="0" borderId="0" xfId="0" applyFont="1" applyBorder="1" applyAlignment="1"/>
    <xf numFmtId="0" fontId="4" fillId="0" borderId="0" xfId="0" applyFont="1" applyBorder="1" applyAlignment="1"/>
    <xf numFmtId="0" fontId="6" fillId="0" borderId="0" xfId="0" applyFont="1" applyBorder="1" applyAlignment="1">
      <alignment horizontal="right"/>
    </xf>
    <xf numFmtId="2" fontId="8" fillId="0" borderId="1" xfId="1" applyNumberFormat="1" applyFont="1" applyBorder="1" applyAlignment="1">
      <alignment horizontal="center"/>
    </xf>
    <xf numFmtId="2" fontId="8" fillId="0" borderId="2" xfId="1" applyNumberFormat="1" applyFont="1" applyBorder="1" applyAlignment="1">
      <alignment horizontal="center"/>
    </xf>
    <xf numFmtId="2" fontId="8" fillId="0" borderId="3" xfId="1" applyNumberFormat="1" applyFont="1" applyBorder="1" applyAlignment="1">
      <alignment horizontal="center"/>
    </xf>
    <xf numFmtId="2" fontId="7" fillId="0" borderId="4" xfId="1" applyNumberFormat="1" applyFont="1" applyBorder="1" applyAlignment="1">
      <alignment horizontal="center"/>
    </xf>
    <xf numFmtId="2" fontId="7" fillId="0" borderId="0" xfId="1" applyNumberFormat="1" applyFont="1" applyBorder="1" applyAlignment="1">
      <alignment horizontal="center"/>
    </xf>
    <xf numFmtId="2" fontId="7" fillId="0" borderId="5" xfId="1" applyNumberFormat="1" applyFont="1" applyFill="1" applyBorder="1" applyAlignment="1">
      <alignment horizontal="center"/>
    </xf>
    <xf numFmtId="2" fontId="7" fillId="0" borderId="4" xfId="1" applyNumberFormat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2" fontId="7" fillId="0" borderId="6" xfId="1" applyNumberFormat="1" applyFont="1" applyBorder="1" applyAlignment="1">
      <alignment horizontal="center"/>
    </xf>
    <xf numFmtId="2" fontId="7" fillId="0" borderId="7" xfId="1" applyNumberFormat="1" applyFont="1" applyBorder="1" applyAlignment="1">
      <alignment horizontal="center"/>
    </xf>
    <xf numFmtId="2" fontId="8" fillId="0" borderId="8" xfId="1" applyNumberFormat="1" applyFont="1" applyFill="1" applyBorder="1" applyAlignment="1">
      <alignment horizontal="center"/>
    </xf>
    <xf numFmtId="2" fontId="8" fillId="0" borderId="6" xfId="1" applyNumberFormat="1" applyFont="1" applyFill="1" applyBorder="1" applyAlignment="1">
      <alignment horizontal="center"/>
    </xf>
    <xf numFmtId="2" fontId="8" fillId="0" borderId="7" xfId="1" applyNumberFormat="1" applyFont="1" applyFill="1" applyBorder="1" applyAlignment="1">
      <alignment horizontal="center"/>
    </xf>
    <xf numFmtId="2" fontId="7" fillId="0" borderId="5" xfId="1" applyNumberFormat="1" applyFont="1" applyBorder="1" applyAlignment="1">
      <alignment horizontal="center"/>
    </xf>
    <xf numFmtId="2" fontId="8" fillId="0" borderId="4" xfId="1" applyNumberFormat="1" applyFont="1" applyBorder="1" applyAlignment="1">
      <alignment horizontal="center"/>
    </xf>
    <xf numFmtId="2" fontId="8" fillId="0" borderId="0" xfId="1" applyNumberFormat="1" applyFont="1" applyBorder="1" applyAlignment="1">
      <alignment horizontal="center"/>
    </xf>
    <xf numFmtId="2" fontId="8" fillId="0" borderId="6" xfId="1" applyNumberFormat="1" applyFont="1" applyBorder="1" applyAlignment="1">
      <alignment horizontal="center"/>
    </xf>
    <xf numFmtId="2" fontId="8" fillId="0" borderId="7" xfId="1" applyNumberFormat="1" applyFont="1" applyBorder="1" applyAlignment="1">
      <alignment horizontal="center"/>
    </xf>
    <xf numFmtId="43" fontId="3" fillId="0" borderId="13" xfId="1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49" fontId="6" fillId="0" borderId="12" xfId="1" applyNumberFormat="1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2" xfId="0" applyFont="1" applyBorder="1"/>
    <xf numFmtId="0" fontId="6" fillId="0" borderId="5" xfId="0" applyFont="1" applyBorder="1" applyAlignment="1">
      <alignment horizontal="right"/>
    </xf>
    <xf numFmtId="0" fontId="6" fillId="0" borderId="13" xfId="0" applyFont="1" applyBorder="1" applyAlignment="1">
      <alignment horizontal="right"/>
    </xf>
    <xf numFmtId="49" fontId="6" fillId="0" borderId="11" xfId="1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2" fontId="9" fillId="0" borderId="9" xfId="1" applyNumberFormat="1" applyFont="1" applyBorder="1" applyAlignment="1">
      <alignment horizontal="center"/>
    </xf>
    <xf numFmtId="2" fontId="9" fillId="0" borderId="10" xfId="1" applyNumberFormat="1" applyFont="1" applyBorder="1" applyAlignment="1">
      <alignment horizontal="center"/>
    </xf>
    <xf numFmtId="2" fontId="9" fillId="0" borderId="11" xfId="1" applyNumberFormat="1" applyFont="1" applyBorder="1" applyAlignment="1">
      <alignment horizontal="center"/>
    </xf>
    <xf numFmtId="2" fontId="8" fillId="0" borderId="9" xfId="1" applyNumberFormat="1" applyFont="1" applyBorder="1" applyAlignment="1">
      <alignment horizontal="center"/>
    </xf>
    <xf numFmtId="2" fontId="8" fillId="0" borderId="10" xfId="1" applyNumberFormat="1" applyFont="1" applyBorder="1" applyAlignment="1">
      <alignment horizontal="center"/>
    </xf>
    <xf numFmtId="2" fontId="8" fillId="0" borderId="11" xfId="1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49" fontId="6" fillId="0" borderId="10" xfId="0" applyNumberFormat="1" applyFont="1" applyBorder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0" xfId="0" applyFont="1" applyFill="1"/>
    <xf numFmtId="0" fontId="3" fillId="0" borderId="9" xfId="0" applyFont="1" applyFill="1" applyBorder="1"/>
    <xf numFmtId="0" fontId="6" fillId="0" borderId="11" xfId="0" applyFont="1" applyFill="1" applyBorder="1" applyAlignment="1">
      <alignment horizontal="right"/>
    </xf>
    <xf numFmtId="43" fontId="6" fillId="0" borderId="15" xfId="0" applyNumberFormat="1" applyFont="1" applyFill="1" applyBorder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164" fontId="6" fillId="0" borderId="12" xfId="0" applyNumberFormat="1" applyFont="1" applyFill="1" applyBorder="1" applyAlignment="1">
      <alignment horizontal="center"/>
    </xf>
    <xf numFmtId="164" fontId="3" fillId="0" borderId="10" xfId="0" applyNumberFormat="1" applyFont="1" applyFill="1" applyBorder="1" applyAlignment="1"/>
    <xf numFmtId="43" fontId="6" fillId="0" borderId="12" xfId="0" applyNumberFormat="1" applyFont="1" applyFill="1" applyBorder="1" applyAlignment="1">
      <alignment horizontal="center"/>
    </xf>
  </cellXfs>
  <cellStyles count="44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39"/>
  <sheetViews>
    <sheetView tabSelected="1" workbookViewId="0"/>
  </sheetViews>
  <sheetFormatPr defaultColWidth="8.85546875" defaultRowHeight="14.25" x14ac:dyDescent="0.2"/>
  <cols>
    <col min="1" max="1" width="17.140625" style="2" customWidth="1"/>
    <col min="2" max="2" width="21.7109375" style="2" customWidth="1"/>
    <col min="3" max="3" width="20.7109375" style="2" customWidth="1"/>
    <col min="4" max="4" width="27.42578125" style="2" customWidth="1"/>
    <col min="5" max="5" width="8.85546875" style="2"/>
    <col min="6" max="8" width="13.42578125" style="2" bestFit="1" customWidth="1"/>
    <col min="9" max="9" width="7.85546875" style="2" bestFit="1" customWidth="1"/>
    <col min="10" max="10" width="14.140625" style="2" bestFit="1" customWidth="1"/>
    <col min="11" max="12" width="13.42578125" style="2" bestFit="1" customWidth="1"/>
    <col min="13" max="13" width="8.7109375" style="2" customWidth="1"/>
    <col min="14" max="16" width="13.42578125" style="2" bestFit="1" customWidth="1"/>
    <col min="17" max="17" width="8.7109375" style="2" customWidth="1"/>
    <col min="18" max="20" width="13.42578125" style="2" bestFit="1" customWidth="1"/>
    <col min="21" max="21" width="7.85546875" style="2" bestFit="1" customWidth="1"/>
    <col min="22" max="24" width="13.42578125" style="20" bestFit="1" customWidth="1"/>
    <col min="25" max="25" width="7.42578125" style="20" bestFit="1" customWidth="1"/>
    <col min="26" max="26" width="13.42578125" style="2" bestFit="1" customWidth="1"/>
    <col min="27" max="30" width="7.42578125" style="2" customWidth="1"/>
    <col min="31" max="33" width="13.42578125" style="2" bestFit="1" customWidth="1"/>
    <col min="34" max="34" width="7.42578125" style="2" bestFit="1" customWidth="1"/>
    <col min="35" max="35" width="8.85546875" style="2"/>
    <col min="36" max="36" width="17.85546875" style="2" bestFit="1" customWidth="1"/>
    <col min="37" max="40" width="17.85546875" style="2" customWidth="1"/>
    <col min="41" max="43" width="13.42578125" style="2" bestFit="1" customWidth="1"/>
    <col min="44" max="44" width="7.42578125" style="2" bestFit="1" customWidth="1"/>
    <col min="45" max="47" width="13.42578125" style="2" bestFit="1" customWidth="1"/>
    <col min="48" max="48" width="7.42578125" style="2" bestFit="1" customWidth="1"/>
    <col min="49" max="49" width="13.42578125" style="2" bestFit="1" customWidth="1"/>
    <col min="50" max="50" width="7.85546875" style="2" bestFit="1" customWidth="1"/>
    <col min="51" max="16384" width="8.85546875" style="2"/>
  </cols>
  <sheetData>
    <row r="1" spans="1:50" ht="18.75" x14ac:dyDescent="0.3">
      <c r="A1" s="1" t="s">
        <v>27</v>
      </c>
    </row>
    <row r="3" spans="1:50" ht="15" x14ac:dyDescent="0.25">
      <c r="A3" s="3" t="s">
        <v>0</v>
      </c>
      <c r="AB3" s="20"/>
      <c r="AC3" s="20"/>
      <c r="AD3" s="20"/>
      <c r="AE3" s="20"/>
    </row>
    <row r="4" spans="1:50" ht="15" customHeight="1" x14ac:dyDescent="0.2">
      <c r="A4" s="4"/>
      <c r="B4" s="59" t="s">
        <v>1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1"/>
      <c r="V4" s="18"/>
      <c r="W4" s="18"/>
      <c r="X4" s="18"/>
      <c r="Y4" s="62" t="s">
        <v>2</v>
      </c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  <c r="AQ4" s="63"/>
      <c r="AR4" s="64"/>
      <c r="AS4" s="27"/>
      <c r="AT4" s="27"/>
      <c r="AU4" s="27"/>
      <c r="AV4" s="27"/>
      <c r="AW4" s="27"/>
      <c r="AX4" s="27"/>
    </row>
    <row r="5" spans="1:50" ht="15" x14ac:dyDescent="0.25">
      <c r="A5" s="11" t="s">
        <v>22</v>
      </c>
      <c r="B5" s="68">
        <v>0</v>
      </c>
      <c r="C5" s="69"/>
      <c r="D5" s="69"/>
      <c r="E5" s="70"/>
      <c r="F5" s="68">
        <v>10</v>
      </c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70"/>
      <c r="V5" s="29"/>
      <c r="W5" s="29"/>
      <c r="X5" s="11" t="s">
        <v>22</v>
      </c>
      <c r="Y5" s="65">
        <v>0</v>
      </c>
      <c r="Z5" s="66"/>
      <c r="AA5" s="66"/>
      <c r="AB5" s="67"/>
      <c r="AC5" s="65">
        <v>10</v>
      </c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7"/>
    </row>
    <row r="6" spans="1:50" ht="15" x14ac:dyDescent="0.25">
      <c r="A6" s="11" t="s">
        <v>24</v>
      </c>
      <c r="B6" s="71" t="s">
        <v>20</v>
      </c>
      <c r="C6" s="72"/>
      <c r="D6" s="72"/>
      <c r="E6" s="73"/>
      <c r="F6" s="71" t="s">
        <v>20</v>
      </c>
      <c r="G6" s="72"/>
      <c r="H6" s="72"/>
      <c r="I6" s="73"/>
      <c r="J6" s="71" t="s">
        <v>23</v>
      </c>
      <c r="K6" s="72"/>
      <c r="L6" s="72"/>
      <c r="M6" s="73"/>
      <c r="N6" s="71" t="s">
        <v>19</v>
      </c>
      <c r="O6" s="72"/>
      <c r="P6" s="72"/>
      <c r="Q6" s="73"/>
      <c r="R6" s="71" t="s">
        <v>21</v>
      </c>
      <c r="S6" s="72"/>
      <c r="T6" s="72"/>
      <c r="U6" s="73"/>
      <c r="V6" s="26"/>
      <c r="W6" s="26"/>
      <c r="X6" s="56" t="s">
        <v>24</v>
      </c>
      <c r="Y6" s="66" t="s">
        <v>20</v>
      </c>
      <c r="Z6" s="66"/>
      <c r="AA6" s="66"/>
      <c r="AB6" s="67"/>
      <c r="AC6" s="65" t="s">
        <v>20</v>
      </c>
      <c r="AD6" s="66"/>
      <c r="AE6" s="66"/>
      <c r="AF6" s="67"/>
      <c r="AG6" s="65">
        <v>10</v>
      </c>
      <c r="AH6" s="66"/>
      <c r="AI6" s="66"/>
      <c r="AJ6" s="67"/>
      <c r="AK6" s="65" t="s">
        <v>19</v>
      </c>
      <c r="AL6" s="66"/>
      <c r="AM6" s="66"/>
      <c r="AN6" s="67"/>
      <c r="AO6" s="65">
        <v>100</v>
      </c>
      <c r="AP6" s="66"/>
      <c r="AQ6" s="66"/>
      <c r="AR6" s="67"/>
    </row>
    <row r="7" spans="1:50" ht="15" x14ac:dyDescent="0.25">
      <c r="A7" s="6"/>
      <c r="B7" s="7" t="s">
        <v>3</v>
      </c>
      <c r="C7" s="8" t="s">
        <v>4</v>
      </c>
      <c r="D7" s="8" t="s">
        <v>5</v>
      </c>
      <c r="E7" s="9" t="s">
        <v>6</v>
      </c>
      <c r="F7" s="7" t="s">
        <v>3</v>
      </c>
      <c r="G7" s="8" t="s">
        <v>4</v>
      </c>
      <c r="H7" s="8" t="s">
        <v>5</v>
      </c>
      <c r="I7" s="9" t="s">
        <v>6</v>
      </c>
      <c r="J7" s="7" t="s">
        <v>3</v>
      </c>
      <c r="K7" s="8" t="s">
        <v>4</v>
      </c>
      <c r="L7" s="8" t="s">
        <v>5</v>
      </c>
      <c r="M7" s="9" t="s">
        <v>6</v>
      </c>
      <c r="N7" s="7" t="s">
        <v>3</v>
      </c>
      <c r="O7" s="8" t="s">
        <v>4</v>
      </c>
      <c r="P7" s="8" t="s">
        <v>5</v>
      </c>
      <c r="Q7" s="9" t="s">
        <v>6</v>
      </c>
      <c r="R7" s="7" t="s">
        <v>3</v>
      </c>
      <c r="S7" s="8" t="s">
        <v>4</v>
      </c>
      <c r="T7" s="8" t="s">
        <v>5</v>
      </c>
      <c r="U7" s="9" t="s">
        <v>6</v>
      </c>
      <c r="V7" s="10"/>
      <c r="W7" s="10"/>
      <c r="X7" s="28"/>
      <c r="Y7" s="32" t="s">
        <v>3</v>
      </c>
      <c r="Z7" s="33" t="s">
        <v>4</v>
      </c>
      <c r="AA7" s="33" t="s">
        <v>5</v>
      </c>
      <c r="AB7" s="34" t="s">
        <v>6</v>
      </c>
      <c r="AC7" s="32" t="s">
        <v>3</v>
      </c>
      <c r="AD7" s="33" t="s">
        <v>4</v>
      </c>
      <c r="AE7" s="33" t="s">
        <v>5</v>
      </c>
      <c r="AF7" s="34" t="s">
        <v>6</v>
      </c>
      <c r="AG7" s="32" t="s">
        <v>3</v>
      </c>
      <c r="AH7" s="33" t="s">
        <v>4</v>
      </c>
      <c r="AI7" s="33" t="s">
        <v>5</v>
      </c>
      <c r="AJ7" s="34" t="s">
        <v>6</v>
      </c>
      <c r="AK7" s="32" t="s">
        <v>3</v>
      </c>
      <c r="AL7" s="33" t="s">
        <v>4</v>
      </c>
      <c r="AM7" s="33" t="s">
        <v>5</v>
      </c>
      <c r="AN7" s="34" t="s">
        <v>6</v>
      </c>
      <c r="AO7" s="32" t="s">
        <v>3</v>
      </c>
      <c r="AP7" s="33" t="s">
        <v>4</v>
      </c>
      <c r="AQ7" s="33" t="s">
        <v>5</v>
      </c>
      <c r="AR7" s="34" t="s">
        <v>6</v>
      </c>
    </row>
    <row r="8" spans="1:50" ht="15" x14ac:dyDescent="0.25">
      <c r="A8" s="11" t="s">
        <v>7</v>
      </c>
      <c r="B8" s="35">
        <v>16</v>
      </c>
      <c r="C8" s="36">
        <v>14</v>
      </c>
      <c r="D8" s="36">
        <v>13</v>
      </c>
      <c r="E8" s="37">
        <f t="shared" ref="E8:E18" si="0">AVERAGE(B8:D8)</f>
        <v>14.333333333333334</v>
      </c>
      <c r="F8" s="35">
        <v>8</v>
      </c>
      <c r="G8" s="36">
        <v>8</v>
      </c>
      <c r="H8" s="36">
        <v>8</v>
      </c>
      <c r="I8" s="37">
        <f t="shared" ref="I8:I16" si="1">AVERAGE(F8:H8)</f>
        <v>8</v>
      </c>
      <c r="J8" s="35">
        <v>5</v>
      </c>
      <c r="K8" s="36">
        <v>5</v>
      </c>
      <c r="L8" s="36">
        <v>8</v>
      </c>
      <c r="M8" s="37">
        <f t="shared" ref="M8:M15" si="2">AVERAGE(J8:L8)</f>
        <v>6</v>
      </c>
      <c r="N8" s="35">
        <v>10</v>
      </c>
      <c r="O8" s="36">
        <v>9</v>
      </c>
      <c r="P8" s="36">
        <v>6</v>
      </c>
      <c r="Q8" s="37">
        <f t="shared" ref="Q8:Q14" si="3">AVERAGE(N8:P8)</f>
        <v>8.3333333333333339</v>
      </c>
      <c r="R8" s="2">
        <v>5</v>
      </c>
      <c r="S8" s="2">
        <v>5</v>
      </c>
      <c r="T8" s="2">
        <v>6</v>
      </c>
      <c r="U8" s="37">
        <f t="shared" ref="U8:U15" si="4">AVERAGE(R8:T8)</f>
        <v>5.333333333333333</v>
      </c>
      <c r="V8" s="12"/>
      <c r="W8" s="12"/>
      <c r="X8" s="31" t="s">
        <v>7</v>
      </c>
      <c r="Y8" s="35">
        <v>16</v>
      </c>
      <c r="Z8" s="36">
        <v>14</v>
      </c>
      <c r="AA8" s="36">
        <v>13</v>
      </c>
      <c r="AB8" s="37">
        <f t="shared" ref="AB8:AB12" si="5">AVERAGE(Y8:AA8)</f>
        <v>14.333333333333334</v>
      </c>
      <c r="AC8" s="35">
        <v>4</v>
      </c>
      <c r="AD8" s="36">
        <v>6</v>
      </c>
      <c r="AE8" s="36">
        <v>1</v>
      </c>
      <c r="AF8" s="37">
        <f t="shared" ref="AF8:AF15" si="6">AVERAGE(AC8:AE8)</f>
        <v>3.6666666666666665</v>
      </c>
      <c r="AG8" s="35">
        <v>5</v>
      </c>
      <c r="AH8" s="36">
        <v>7</v>
      </c>
      <c r="AI8" s="36">
        <v>7</v>
      </c>
      <c r="AJ8" s="37">
        <f t="shared" ref="AJ8:AJ15" si="7">AVERAGE(AG8:AI8)</f>
        <v>6.333333333333333</v>
      </c>
      <c r="AK8" s="35">
        <v>5</v>
      </c>
      <c r="AL8" s="36">
        <v>6</v>
      </c>
      <c r="AM8" s="36">
        <v>1</v>
      </c>
      <c r="AN8" s="37">
        <f t="shared" ref="AN8:AN14" si="8">AVERAGE(AK8:AM8)</f>
        <v>4</v>
      </c>
      <c r="AO8" s="35">
        <v>9</v>
      </c>
      <c r="AP8" s="36">
        <v>9</v>
      </c>
      <c r="AQ8" s="36">
        <v>13</v>
      </c>
      <c r="AR8" s="37">
        <f>AVERAGE(AO8:AQ8)</f>
        <v>10.333333333333334</v>
      </c>
    </row>
    <row r="9" spans="1:50" ht="15" x14ac:dyDescent="0.25">
      <c r="A9" s="11" t="s">
        <v>8</v>
      </c>
      <c r="B9" s="35">
        <v>11</v>
      </c>
      <c r="C9" s="36">
        <v>11</v>
      </c>
      <c r="D9" s="36">
        <v>10</v>
      </c>
      <c r="E9" s="37">
        <f t="shared" si="0"/>
        <v>10.666666666666666</v>
      </c>
      <c r="F9" s="35">
        <v>5</v>
      </c>
      <c r="G9" s="36">
        <v>7</v>
      </c>
      <c r="H9" s="36">
        <v>5</v>
      </c>
      <c r="I9" s="37">
        <f t="shared" si="1"/>
        <v>5.666666666666667</v>
      </c>
      <c r="J9" s="35">
        <v>4</v>
      </c>
      <c r="K9" s="36">
        <v>5</v>
      </c>
      <c r="L9" s="36">
        <v>3</v>
      </c>
      <c r="M9" s="37">
        <f t="shared" si="2"/>
        <v>4</v>
      </c>
      <c r="N9" s="35">
        <v>10</v>
      </c>
      <c r="O9" s="36">
        <v>10</v>
      </c>
      <c r="P9" s="36">
        <v>10</v>
      </c>
      <c r="Q9" s="37">
        <f t="shared" si="3"/>
        <v>10</v>
      </c>
      <c r="R9" s="2">
        <v>5</v>
      </c>
      <c r="S9" s="2">
        <v>7</v>
      </c>
      <c r="T9" s="2">
        <v>8</v>
      </c>
      <c r="U9" s="37">
        <f t="shared" si="4"/>
        <v>6.666666666666667</v>
      </c>
      <c r="V9" s="12"/>
      <c r="W9" s="12"/>
      <c r="X9" s="31" t="s">
        <v>8</v>
      </c>
      <c r="Y9" s="35">
        <v>16</v>
      </c>
      <c r="Z9" s="36">
        <v>17</v>
      </c>
      <c r="AA9" s="36">
        <v>12</v>
      </c>
      <c r="AB9" s="37">
        <f t="shared" si="5"/>
        <v>15</v>
      </c>
      <c r="AC9" s="35">
        <v>7</v>
      </c>
      <c r="AD9" s="36">
        <v>7</v>
      </c>
      <c r="AE9" s="36">
        <v>0</v>
      </c>
      <c r="AF9" s="37">
        <f t="shared" si="6"/>
        <v>4.666666666666667</v>
      </c>
      <c r="AG9" s="35">
        <v>7</v>
      </c>
      <c r="AH9" s="36">
        <v>8</v>
      </c>
      <c r="AI9" s="36">
        <v>6</v>
      </c>
      <c r="AJ9" s="37">
        <f t="shared" si="7"/>
        <v>7</v>
      </c>
      <c r="AK9" s="35">
        <v>8</v>
      </c>
      <c r="AL9" s="36">
        <v>11</v>
      </c>
      <c r="AM9" s="36">
        <v>9</v>
      </c>
      <c r="AN9" s="37">
        <f t="shared" si="8"/>
        <v>9.3333333333333339</v>
      </c>
      <c r="AO9" s="35">
        <v>9</v>
      </c>
      <c r="AP9" s="36">
        <v>9</v>
      </c>
      <c r="AQ9" s="36">
        <v>9</v>
      </c>
      <c r="AR9" s="37">
        <f t="shared" ref="AR9:AR14" si="9">AVERAGE(AO9:AQ9)</f>
        <v>9</v>
      </c>
    </row>
    <row r="10" spans="1:50" ht="15" x14ac:dyDescent="0.25">
      <c r="A10" s="11" t="s">
        <v>9</v>
      </c>
      <c r="B10" s="35">
        <v>12</v>
      </c>
      <c r="C10" s="36">
        <v>12</v>
      </c>
      <c r="D10" s="36">
        <v>10</v>
      </c>
      <c r="E10" s="37">
        <f t="shared" si="0"/>
        <v>11.333333333333334</v>
      </c>
      <c r="F10" s="35">
        <v>8</v>
      </c>
      <c r="G10" s="36">
        <v>8</v>
      </c>
      <c r="H10" s="36">
        <v>9</v>
      </c>
      <c r="I10" s="37">
        <f t="shared" si="1"/>
        <v>8.3333333333333339</v>
      </c>
      <c r="J10" s="35">
        <v>6</v>
      </c>
      <c r="K10" s="36">
        <v>7</v>
      </c>
      <c r="L10" s="36">
        <v>6</v>
      </c>
      <c r="M10" s="37">
        <f t="shared" si="2"/>
        <v>6.333333333333333</v>
      </c>
      <c r="N10" s="35">
        <v>11</v>
      </c>
      <c r="O10" s="36">
        <v>9</v>
      </c>
      <c r="P10" s="36">
        <v>8</v>
      </c>
      <c r="Q10" s="37">
        <f t="shared" si="3"/>
        <v>9.3333333333333339</v>
      </c>
      <c r="R10" s="2">
        <v>4</v>
      </c>
      <c r="S10" s="2">
        <v>6</v>
      </c>
      <c r="T10" s="2">
        <v>8</v>
      </c>
      <c r="U10" s="37">
        <f t="shared" si="4"/>
        <v>6</v>
      </c>
      <c r="V10" s="12"/>
      <c r="W10" s="12"/>
      <c r="X10" s="31" t="s">
        <v>9</v>
      </c>
      <c r="Y10" s="35">
        <v>18</v>
      </c>
      <c r="Z10" s="36">
        <v>17</v>
      </c>
      <c r="AA10" s="36">
        <v>15</v>
      </c>
      <c r="AB10" s="37">
        <f t="shared" si="5"/>
        <v>16.666666666666668</v>
      </c>
      <c r="AC10" s="35">
        <v>3</v>
      </c>
      <c r="AD10" s="36">
        <v>3</v>
      </c>
      <c r="AE10" s="36">
        <v>6</v>
      </c>
      <c r="AF10" s="37">
        <f t="shared" si="6"/>
        <v>4</v>
      </c>
      <c r="AG10" s="35">
        <v>6</v>
      </c>
      <c r="AH10" s="36">
        <v>9</v>
      </c>
      <c r="AI10" s="36">
        <v>6</v>
      </c>
      <c r="AJ10" s="37">
        <f t="shared" si="7"/>
        <v>7</v>
      </c>
      <c r="AK10" s="35">
        <v>5</v>
      </c>
      <c r="AL10" s="36">
        <v>9</v>
      </c>
      <c r="AM10" s="36">
        <v>8</v>
      </c>
      <c r="AN10" s="37">
        <f t="shared" si="8"/>
        <v>7.333333333333333</v>
      </c>
      <c r="AO10" s="35">
        <v>5</v>
      </c>
      <c r="AP10" s="36">
        <v>6</v>
      </c>
      <c r="AQ10" s="36">
        <v>8</v>
      </c>
      <c r="AR10" s="37">
        <f t="shared" si="9"/>
        <v>6.333333333333333</v>
      </c>
    </row>
    <row r="11" spans="1:50" ht="15" x14ac:dyDescent="0.25">
      <c r="A11" s="11" t="s">
        <v>10</v>
      </c>
      <c r="B11" s="35">
        <v>14</v>
      </c>
      <c r="C11" s="36">
        <v>11</v>
      </c>
      <c r="D11" s="36">
        <v>15</v>
      </c>
      <c r="E11" s="37">
        <f t="shared" si="0"/>
        <v>13.333333333333334</v>
      </c>
      <c r="F11" s="38">
        <v>6</v>
      </c>
      <c r="G11" s="39">
        <v>6</v>
      </c>
      <c r="H11" s="39">
        <v>8</v>
      </c>
      <c r="I11" s="37">
        <f t="shared" si="1"/>
        <v>6.666666666666667</v>
      </c>
      <c r="J11" s="35">
        <v>4</v>
      </c>
      <c r="K11" s="36">
        <v>7</v>
      </c>
      <c r="L11" s="36">
        <v>7</v>
      </c>
      <c r="M11" s="37">
        <f t="shared" si="2"/>
        <v>6</v>
      </c>
      <c r="N11" s="35">
        <v>6</v>
      </c>
      <c r="O11" s="36">
        <v>5</v>
      </c>
      <c r="P11" s="36">
        <v>7</v>
      </c>
      <c r="Q11" s="37">
        <f t="shared" si="3"/>
        <v>6</v>
      </c>
      <c r="R11" s="2">
        <v>7</v>
      </c>
      <c r="S11" s="2">
        <v>8</v>
      </c>
      <c r="T11" s="2">
        <v>8</v>
      </c>
      <c r="U11" s="37">
        <f t="shared" si="4"/>
        <v>7.666666666666667</v>
      </c>
      <c r="V11" s="12"/>
      <c r="W11" s="12"/>
      <c r="X11" s="31" t="s">
        <v>10</v>
      </c>
      <c r="Y11" s="35">
        <v>18</v>
      </c>
      <c r="Z11" s="36">
        <v>18</v>
      </c>
      <c r="AA11" s="36">
        <v>15</v>
      </c>
      <c r="AB11" s="37">
        <f t="shared" si="5"/>
        <v>17</v>
      </c>
      <c r="AC11" s="35">
        <v>4</v>
      </c>
      <c r="AD11" s="36">
        <v>2</v>
      </c>
      <c r="AE11" s="36">
        <v>0</v>
      </c>
      <c r="AF11" s="37">
        <f t="shared" si="6"/>
        <v>2</v>
      </c>
      <c r="AG11" s="35">
        <v>4</v>
      </c>
      <c r="AH11" s="36">
        <v>5</v>
      </c>
      <c r="AI11" s="36">
        <v>6</v>
      </c>
      <c r="AJ11" s="37">
        <f t="shared" si="7"/>
        <v>5</v>
      </c>
      <c r="AK11" s="35">
        <v>11</v>
      </c>
      <c r="AL11" s="36">
        <v>3</v>
      </c>
      <c r="AM11" s="36">
        <v>4</v>
      </c>
      <c r="AN11" s="37">
        <f t="shared" si="8"/>
        <v>6</v>
      </c>
      <c r="AO11" s="35">
        <v>7</v>
      </c>
      <c r="AP11" s="36">
        <v>7</v>
      </c>
      <c r="AQ11" s="36">
        <v>8</v>
      </c>
      <c r="AR11" s="37">
        <f t="shared" si="9"/>
        <v>7.333333333333333</v>
      </c>
    </row>
    <row r="12" spans="1:50" ht="15" x14ac:dyDescent="0.25">
      <c r="A12" s="11" t="s">
        <v>11</v>
      </c>
      <c r="B12" s="35">
        <v>10</v>
      </c>
      <c r="C12" s="36">
        <v>15</v>
      </c>
      <c r="D12" s="36">
        <v>10</v>
      </c>
      <c r="E12" s="37">
        <f t="shared" si="0"/>
        <v>11.666666666666666</v>
      </c>
      <c r="F12" s="38">
        <v>8</v>
      </c>
      <c r="G12" s="39">
        <v>8</v>
      </c>
      <c r="H12" s="39">
        <v>5</v>
      </c>
      <c r="I12" s="37">
        <f t="shared" si="1"/>
        <v>7</v>
      </c>
      <c r="J12" s="35">
        <v>12</v>
      </c>
      <c r="K12" s="36">
        <v>11</v>
      </c>
      <c r="L12" s="36">
        <v>9</v>
      </c>
      <c r="M12" s="37">
        <f t="shared" si="2"/>
        <v>10.666666666666666</v>
      </c>
      <c r="N12" s="35">
        <v>5</v>
      </c>
      <c r="O12" s="36">
        <v>8</v>
      </c>
      <c r="P12" s="36">
        <v>6</v>
      </c>
      <c r="Q12" s="37">
        <f t="shared" si="3"/>
        <v>6.333333333333333</v>
      </c>
      <c r="R12" s="2">
        <v>7</v>
      </c>
      <c r="S12" s="2">
        <v>9</v>
      </c>
      <c r="T12" s="2">
        <v>8</v>
      </c>
      <c r="U12" s="37">
        <f t="shared" si="4"/>
        <v>8</v>
      </c>
      <c r="V12" s="12"/>
      <c r="W12" s="12"/>
      <c r="X12" s="31" t="s">
        <v>11</v>
      </c>
      <c r="Y12" s="35">
        <v>8</v>
      </c>
      <c r="Z12" s="36">
        <v>16</v>
      </c>
      <c r="AA12" s="36">
        <v>20</v>
      </c>
      <c r="AB12" s="37">
        <f t="shared" si="5"/>
        <v>14.666666666666666</v>
      </c>
      <c r="AC12" s="38">
        <v>6</v>
      </c>
      <c r="AD12" s="39">
        <v>6</v>
      </c>
      <c r="AE12" s="39">
        <v>2</v>
      </c>
      <c r="AF12" s="37">
        <f t="shared" si="6"/>
        <v>4.666666666666667</v>
      </c>
      <c r="AG12" s="35">
        <v>4</v>
      </c>
      <c r="AH12" s="36">
        <v>3</v>
      </c>
      <c r="AI12" s="36">
        <v>5</v>
      </c>
      <c r="AJ12" s="37">
        <f t="shared" si="7"/>
        <v>4</v>
      </c>
      <c r="AK12" s="35">
        <v>9</v>
      </c>
      <c r="AL12" s="36">
        <v>9</v>
      </c>
      <c r="AM12" s="36">
        <v>5</v>
      </c>
      <c r="AN12" s="37">
        <f t="shared" si="8"/>
        <v>7.666666666666667</v>
      </c>
      <c r="AO12" s="35">
        <v>13</v>
      </c>
      <c r="AP12" s="36">
        <v>13</v>
      </c>
      <c r="AQ12" s="36">
        <v>7</v>
      </c>
      <c r="AR12" s="37">
        <f t="shared" si="9"/>
        <v>11</v>
      </c>
    </row>
    <row r="13" spans="1:50" ht="15" x14ac:dyDescent="0.25">
      <c r="A13" s="57" t="s">
        <v>12</v>
      </c>
      <c r="B13" s="16">
        <v>11</v>
      </c>
      <c r="C13" s="16">
        <v>9</v>
      </c>
      <c r="D13" s="16">
        <v>9</v>
      </c>
      <c r="E13" s="37">
        <f t="shared" si="0"/>
        <v>9.6666666666666661</v>
      </c>
      <c r="F13" s="38">
        <v>8</v>
      </c>
      <c r="G13" s="39">
        <v>8</v>
      </c>
      <c r="H13" s="39">
        <v>10</v>
      </c>
      <c r="I13" s="37">
        <f t="shared" si="1"/>
        <v>8.6666666666666661</v>
      </c>
      <c r="J13" s="35">
        <v>3</v>
      </c>
      <c r="K13" s="36">
        <v>7</v>
      </c>
      <c r="L13" s="36">
        <v>8</v>
      </c>
      <c r="M13" s="37">
        <f t="shared" si="2"/>
        <v>6</v>
      </c>
      <c r="N13" s="35">
        <v>6</v>
      </c>
      <c r="O13" s="36">
        <v>8</v>
      </c>
      <c r="P13" s="36">
        <v>8</v>
      </c>
      <c r="Q13" s="37">
        <f t="shared" si="3"/>
        <v>7.333333333333333</v>
      </c>
      <c r="R13" s="2">
        <v>7</v>
      </c>
      <c r="S13" s="2">
        <v>7</v>
      </c>
      <c r="T13" s="2">
        <v>11</v>
      </c>
      <c r="U13" s="37">
        <f t="shared" si="4"/>
        <v>8.3333333333333339</v>
      </c>
      <c r="V13" s="12"/>
      <c r="W13" s="12"/>
      <c r="X13" s="31" t="s">
        <v>12</v>
      </c>
      <c r="Y13" s="35">
        <v>11</v>
      </c>
      <c r="Z13" s="36">
        <v>15</v>
      </c>
      <c r="AA13" s="36">
        <v>15</v>
      </c>
      <c r="AB13" s="37">
        <f t="shared" ref="AB13:AB18" si="10">AVERAGE(Y13:AA13)</f>
        <v>13.666666666666666</v>
      </c>
      <c r="AC13" s="35">
        <v>4</v>
      </c>
      <c r="AD13" s="36">
        <v>1</v>
      </c>
      <c r="AE13" s="36">
        <v>3</v>
      </c>
      <c r="AF13" s="37">
        <f t="shared" si="6"/>
        <v>2.6666666666666665</v>
      </c>
      <c r="AG13" s="35">
        <v>8</v>
      </c>
      <c r="AH13" s="36">
        <v>6</v>
      </c>
      <c r="AI13" s="36">
        <v>7</v>
      </c>
      <c r="AJ13" s="37">
        <f t="shared" si="7"/>
        <v>7</v>
      </c>
      <c r="AK13" s="35">
        <v>4</v>
      </c>
      <c r="AL13" s="36">
        <v>6</v>
      </c>
      <c r="AM13" s="36">
        <v>8</v>
      </c>
      <c r="AN13" s="37">
        <f t="shared" si="8"/>
        <v>6</v>
      </c>
      <c r="AO13" s="35">
        <v>9</v>
      </c>
      <c r="AP13" s="36">
        <v>10</v>
      </c>
      <c r="AQ13" s="36">
        <v>8</v>
      </c>
      <c r="AR13" s="37">
        <f t="shared" si="9"/>
        <v>9</v>
      </c>
    </row>
    <row r="14" spans="1:50" ht="15" x14ac:dyDescent="0.25">
      <c r="A14" s="57" t="s">
        <v>13</v>
      </c>
      <c r="B14" s="16">
        <v>13</v>
      </c>
      <c r="C14" s="16">
        <v>11</v>
      </c>
      <c r="D14" s="16">
        <v>11</v>
      </c>
      <c r="E14" s="37">
        <f t="shared" si="0"/>
        <v>11.666666666666666</v>
      </c>
      <c r="F14" s="38">
        <v>7</v>
      </c>
      <c r="G14" s="39">
        <v>3</v>
      </c>
      <c r="H14" s="39">
        <v>5</v>
      </c>
      <c r="I14" s="37">
        <f t="shared" si="1"/>
        <v>5</v>
      </c>
      <c r="J14" s="35">
        <v>6</v>
      </c>
      <c r="K14" s="36">
        <v>7</v>
      </c>
      <c r="L14" s="36">
        <v>9</v>
      </c>
      <c r="M14" s="37">
        <f t="shared" si="2"/>
        <v>7.333333333333333</v>
      </c>
      <c r="N14" s="35">
        <v>4</v>
      </c>
      <c r="O14" s="36">
        <v>6</v>
      </c>
      <c r="P14" s="36">
        <v>8</v>
      </c>
      <c r="Q14" s="37">
        <f t="shared" si="3"/>
        <v>6</v>
      </c>
      <c r="R14" s="2">
        <v>10</v>
      </c>
      <c r="S14" s="2">
        <v>8</v>
      </c>
      <c r="T14" s="2">
        <v>10</v>
      </c>
      <c r="U14" s="37">
        <f t="shared" si="4"/>
        <v>9.3333333333333339</v>
      </c>
      <c r="V14" s="12"/>
      <c r="W14" s="12"/>
      <c r="X14" s="31" t="s">
        <v>13</v>
      </c>
      <c r="Y14" s="35">
        <v>16</v>
      </c>
      <c r="Z14" s="36">
        <v>10</v>
      </c>
      <c r="AA14" s="36">
        <v>11</v>
      </c>
      <c r="AB14" s="37">
        <f t="shared" si="10"/>
        <v>12.333333333333334</v>
      </c>
      <c r="AC14" s="38">
        <v>2</v>
      </c>
      <c r="AD14" s="39">
        <v>4</v>
      </c>
      <c r="AE14" s="39">
        <v>8</v>
      </c>
      <c r="AF14" s="37">
        <f t="shared" si="6"/>
        <v>4.666666666666667</v>
      </c>
      <c r="AG14" s="35">
        <v>3</v>
      </c>
      <c r="AH14" s="36">
        <v>5</v>
      </c>
      <c r="AI14" s="36">
        <v>6</v>
      </c>
      <c r="AJ14" s="37">
        <f t="shared" si="7"/>
        <v>4.666666666666667</v>
      </c>
      <c r="AK14" s="35">
        <v>10</v>
      </c>
      <c r="AL14" s="36">
        <v>11</v>
      </c>
      <c r="AM14" s="36">
        <v>9</v>
      </c>
      <c r="AN14" s="37">
        <f t="shared" si="8"/>
        <v>10</v>
      </c>
      <c r="AO14" s="35">
        <v>11</v>
      </c>
      <c r="AP14" s="36">
        <v>8</v>
      </c>
      <c r="AQ14" s="36">
        <v>10</v>
      </c>
      <c r="AR14" s="37">
        <f t="shared" si="9"/>
        <v>9.6666666666666661</v>
      </c>
    </row>
    <row r="15" spans="1:50" ht="15" x14ac:dyDescent="0.25">
      <c r="A15" s="57" t="s">
        <v>14</v>
      </c>
      <c r="B15" s="16">
        <v>10</v>
      </c>
      <c r="C15" s="16">
        <v>12</v>
      </c>
      <c r="D15" s="16">
        <v>17</v>
      </c>
      <c r="E15" s="37">
        <f t="shared" si="0"/>
        <v>13</v>
      </c>
      <c r="F15" s="36">
        <v>6</v>
      </c>
      <c r="G15" s="36">
        <v>7</v>
      </c>
      <c r="H15" s="36">
        <v>4</v>
      </c>
      <c r="I15" s="37">
        <f t="shared" si="1"/>
        <v>5.666666666666667</v>
      </c>
      <c r="J15" s="35">
        <v>6</v>
      </c>
      <c r="K15" s="36">
        <v>8</v>
      </c>
      <c r="L15" s="36">
        <v>6</v>
      </c>
      <c r="M15" s="37">
        <f t="shared" si="2"/>
        <v>6.666666666666667</v>
      </c>
      <c r="N15" s="35"/>
      <c r="O15" s="36"/>
      <c r="P15" s="36"/>
      <c r="Q15" s="37"/>
      <c r="R15" s="35">
        <v>5</v>
      </c>
      <c r="S15" s="36">
        <v>7</v>
      </c>
      <c r="T15" s="36">
        <v>5</v>
      </c>
      <c r="U15" s="37">
        <f t="shared" si="4"/>
        <v>5.666666666666667</v>
      </c>
      <c r="V15" s="12"/>
      <c r="W15" s="12"/>
      <c r="X15" s="31" t="s">
        <v>14</v>
      </c>
      <c r="Y15" s="35">
        <v>10</v>
      </c>
      <c r="Z15" s="36">
        <v>9</v>
      </c>
      <c r="AA15" s="36">
        <v>9</v>
      </c>
      <c r="AB15" s="37">
        <f t="shared" si="10"/>
        <v>9.3333333333333339</v>
      </c>
      <c r="AC15" s="38">
        <v>6</v>
      </c>
      <c r="AD15" s="39">
        <v>7</v>
      </c>
      <c r="AE15" s="39">
        <v>5</v>
      </c>
      <c r="AF15" s="37">
        <f t="shared" si="6"/>
        <v>6</v>
      </c>
      <c r="AG15" s="35">
        <v>12</v>
      </c>
      <c r="AH15" s="36">
        <v>4</v>
      </c>
      <c r="AI15" s="36">
        <v>6</v>
      </c>
      <c r="AJ15" s="37">
        <f t="shared" si="7"/>
        <v>7.333333333333333</v>
      </c>
      <c r="AK15" s="35"/>
      <c r="AL15" s="36"/>
      <c r="AM15" s="36"/>
      <c r="AN15" s="37"/>
      <c r="AO15" s="35"/>
      <c r="AP15" s="36"/>
      <c r="AQ15" s="36"/>
      <c r="AR15" s="37"/>
    </row>
    <row r="16" spans="1:50" ht="15" x14ac:dyDescent="0.25">
      <c r="A16" s="57" t="s">
        <v>15</v>
      </c>
      <c r="B16" s="36">
        <v>11</v>
      </c>
      <c r="C16" s="36">
        <v>12</v>
      </c>
      <c r="D16" s="36">
        <v>17</v>
      </c>
      <c r="E16" s="37">
        <f t="shared" si="0"/>
        <v>13.333333333333334</v>
      </c>
      <c r="F16" s="36">
        <v>9</v>
      </c>
      <c r="G16" s="36">
        <v>9</v>
      </c>
      <c r="H16" s="36">
        <v>9</v>
      </c>
      <c r="I16" s="37">
        <f t="shared" si="1"/>
        <v>9</v>
      </c>
      <c r="J16" s="35"/>
      <c r="K16" s="36"/>
      <c r="L16" s="36"/>
      <c r="M16" s="37"/>
      <c r="N16" s="35"/>
      <c r="O16" s="36"/>
      <c r="P16" s="36"/>
      <c r="Q16" s="37"/>
      <c r="R16" s="35"/>
      <c r="S16" s="36"/>
      <c r="T16" s="36"/>
      <c r="U16" s="37"/>
      <c r="V16" s="12"/>
      <c r="W16" s="12"/>
      <c r="X16" s="31" t="s">
        <v>15</v>
      </c>
      <c r="Y16" s="35">
        <v>11</v>
      </c>
      <c r="Z16" s="36">
        <v>12</v>
      </c>
      <c r="AA16" s="36">
        <v>8</v>
      </c>
      <c r="AB16" s="37">
        <f t="shared" si="10"/>
        <v>10.333333333333334</v>
      </c>
      <c r="AC16" s="35"/>
      <c r="AD16" s="36"/>
      <c r="AE16" s="36"/>
      <c r="AF16" s="45"/>
      <c r="AG16" s="35"/>
      <c r="AH16" s="36"/>
      <c r="AI16" s="36"/>
      <c r="AJ16" s="37"/>
      <c r="AK16" s="35"/>
      <c r="AL16" s="36"/>
      <c r="AM16" s="36"/>
      <c r="AN16" s="37"/>
      <c r="AO16" s="35"/>
      <c r="AP16" s="36"/>
      <c r="AQ16" s="36"/>
      <c r="AR16" s="37"/>
    </row>
    <row r="17" spans="1:50" ht="15" x14ac:dyDescent="0.25">
      <c r="A17" s="57" t="s">
        <v>16</v>
      </c>
      <c r="B17" s="36">
        <v>12</v>
      </c>
      <c r="C17" s="36">
        <v>9</v>
      </c>
      <c r="D17" s="36">
        <v>17</v>
      </c>
      <c r="E17" s="37">
        <f t="shared" si="0"/>
        <v>12.666666666666666</v>
      </c>
      <c r="F17" s="36"/>
      <c r="G17" s="36"/>
      <c r="H17" s="36"/>
      <c r="I17" s="36"/>
      <c r="J17" s="35"/>
      <c r="K17" s="36"/>
      <c r="L17" s="36"/>
      <c r="M17" s="37"/>
      <c r="N17" s="35"/>
      <c r="O17" s="36"/>
      <c r="P17" s="36"/>
      <c r="Q17" s="37"/>
      <c r="R17" s="35"/>
      <c r="S17" s="36"/>
      <c r="T17" s="36"/>
      <c r="U17" s="37"/>
      <c r="V17" s="12"/>
      <c r="W17" s="12"/>
      <c r="X17" s="31" t="s">
        <v>16</v>
      </c>
      <c r="Y17" s="35">
        <v>11</v>
      </c>
      <c r="Z17" s="36">
        <v>17</v>
      </c>
      <c r="AA17" s="36">
        <v>13</v>
      </c>
      <c r="AB17" s="37">
        <f t="shared" si="10"/>
        <v>13.666666666666666</v>
      </c>
      <c r="AC17" s="46"/>
      <c r="AD17" s="47"/>
      <c r="AE17" s="47"/>
      <c r="AF17" s="37"/>
      <c r="AG17" s="35"/>
      <c r="AH17" s="36"/>
      <c r="AI17" s="36"/>
      <c r="AJ17" s="37"/>
      <c r="AK17" s="35"/>
      <c r="AL17" s="36"/>
      <c r="AM17" s="36"/>
      <c r="AN17" s="37"/>
      <c r="AO17" s="35"/>
      <c r="AP17" s="36"/>
      <c r="AQ17" s="36"/>
      <c r="AR17" s="37"/>
    </row>
    <row r="18" spans="1:50" ht="15" x14ac:dyDescent="0.25">
      <c r="A18" s="57" t="s">
        <v>28</v>
      </c>
      <c r="B18" s="36">
        <v>8</v>
      </c>
      <c r="C18" s="36">
        <v>9</v>
      </c>
      <c r="D18" s="36">
        <v>9</v>
      </c>
      <c r="E18" s="37">
        <f t="shared" si="0"/>
        <v>8.6666666666666661</v>
      </c>
      <c r="F18" s="36"/>
      <c r="G18" s="36"/>
      <c r="H18" s="36"/>
      <c r="I18" s="36"/>
      <c r="J18" s="35"/>
      <c r="K18" s="36"/>
      <c r="L18" s="36"/>
      <c r="M18" s="37"/>
      <c r="N18" s="35"/>
      <c r="O18" s="36"/>
      <c r="P18" s="36"/>
      <c r="Q18" s="37"/>
      <c r="R18" s="35"/>
      <c r="S18" s="36"/>
      <c r="T18" s="36"/>
      <c r="U18" s="37"/>
      <c r="V18" s="12"/>
      <c r="W18" s="12"/>
      <c r="X18" s="31" t="s">
        <v>28</v>
      </c>
      <c r="Y18" s="35">
        <v>12</v>
      </c>
      <c r="Z18" s="36">
        <v>13</v>
      </c>
      <c r="AA18" s="36">
        <v>13</v>
      </c>
      <c r="AB18" s="37">
        <f t="shared" si="10"/>
        <v>12.666666666666666</v>
      </c>
      <c r="AC18" s="46"/>
      <c r="AD18" s="47"/>
      <c r="AE18" s="47"/>
      <c r="AF18" s="37"/>
      <c r="AG18" s="35"/>
      <c r="AH18" s="36"/>
      <c r="AI18" s="36"/>
      <c r="AJ18" s="37"/>
      <c r="AK18" s="35"/>
      <c r="AL18" s="36"/>
      <c r="AM18" s="36"/>
      <c r="AN18" s="37"/>
      <c r="AO18" s="35"/>
      <c r="AP18" s="36"/>
      <c r="AQ18" s="36"/>
      <c r="AR18" s="37"/>
    </row>
    <row r="19" spans="1:50" ht="15" x14ac:dyDescent="0.25">
      <c r="A19" s="57"/>
      <c r="B19" s="16"/>
      <c r="C19" s="16"/>
      <c r="D19" s="16"/>
      <c r="E19" s="37"/>
      <c r="F19" s="36"/>
      <c r="G19" s="36"/>
      <c r="H19" s="36"/>
      <c r="I19" s="36"/>
      <c r="J19" s="35"/>
      <c r="K19" s="36"/>
      <c r="L19" s="36"/>
      <c r="M19" s="37"/>
      <c r="N19" s="35"/>
      <c r="O19" s="36"/>
      <c r="P19" s="36"/>
      <c r="Q19" s="37"/>
      <c r="R19" s="35"/>
      <c r="S19" s="36"/>
      <c r="T19" s="36"/>
      <c r="U19" s="37"/>
      <c r="V19" s="12"/>
      <c r="W19" s="12"/>
      <c r="X19" s="56"/>
      <c r="AC19" s="46"/>
      <c r="AD19" s="47"/>
      <c r="AE19" s="47"/>
      <c r="AF19" s="37"/>
      <c r="AG19" s="35"/>
      <c r="AH19" s="36"/>
      <c r="AI19" s="36"/>
      <c r="AJ19" s="37"/>
      <c r="AK19" s="35"/>
      <c r="AL19" s="36"/>
      <c r="AM19" s="36"/>
      <c r="AN19" s="37"/>
      <c r="AO19" s="35"/>
      <c r="AP19" s="36"/>
      <c r="AQ19" s="36"/>
      <c r="AR19" s="37"/>
    </row>
    <row r="20" spans="1:50" ht="15" x14ac:dyDescent="0.25">
      <c r="A20" s="11"/>
      <c r="B20" s="35"/>
      <c r="C20" s="36"/>
      <c r="D20" s="36"/>
      <c r="E20" s="37"/>
      <c r="F20" s="36"/>
      <c r="G20" s="36"/>
      <c r="H20" s="36"/>
      <c r="I20" s="36"/>
      <c r="J20" s="35"/>
      <c r="K20" s="36"/>
      <c r="L20" s="36"/>
      <c r="M20" s="37"/>
      <c r="N20" s="35"/>
      <c r="O20" s="36"/>
      <c r="P20" s="36"/>
      <c r="Q20" s="37"/>
      <c r="R20" s="35"/>
      <c r="S20" s="36"/>
      <c r="T20" s="36"/>
      <c r="U20" s="37"/>
      <c r="V20" s="12"/>
      <c r="W20" s="12"/>
      <c r="X20" s="31"/>
      <c r="Y20" s="35"/>
      <c r="Z20" s="36"/>
      <c r="AA20" s="36"/>
      <c r="AB20" s="37"/>
      <c r="AC20" s="46"/>
      <c r="AD20" s="47"/>
      <c r="AE20" s="47"/>
      <c r="AF20" s="37"/>
      <c r="AG20" s="35"/>
      <c r="AH20" s="36"/>
      <c r="AI20" s="36"/>
      <c r="AJ20" s="37"/>
      <c r="AK20" s="35"/>
      <c r="AL20" s="36"/>
      <c r="AM20" s="36"/>
      <c r="AN20" s="37"/>
      <c r="AO20" s="35"/>
      <c r="AP20" s="36"/>
      <c r="AQ20" s="36"/>
      <c r="AR20" s="37"/>
    </row>
    <row r="21" spans="1:50" ht="15" x14ac:dyDescent="0.25">
      <c r="A21" s="11"/>
      <c r="B21" s="38"/>
      <c r="C21" s="39"/>
      <c r="D21" s="39"/>
      <c r="E21" s="42"/>
      <c r="F21" s="36"/>
      <c r="G21" s="36"/>
      <c r="H21" s="36"/>
      <c r="I21" s="36"/>
      <c r="J21" s="38"/>
      <c r="K21" s="39"/>
      <c r="L21" s="39"/>
      <c r="M21" s="37"/>
      <c r="N21" s="38"/>
      <c r="O21" s="39"/>
      <c r="P21" s="39"/>
      <c r="Q21" s="37"/>
      <c r="R21" s="38"/>
      <c r="S21" s="39"/>
      <c r="T21" s="39"/>
      <c r="U21" s="37"/>
      <c r="V21" s="12"/>
      <c r="W21" s="12"/>
      <c r="X21" s="31"/>
      <c r="Y21" s="38"/>
      <c r="Z21" s="39"/>
      <c r="AA21" s="39"/>
      <c r="AB21" s="42"/>
      <c r="AC21" s="35"/>
      <c r="AD21" s="36"/>
      <c r="AE21" s="36"/>
      <c r="AF21" s="37"/>
      <c r="AG21" s="38"/>
      <c r="AH21" s="39"/>
      <c r="AI21" s="39"/>
      <c r="AJ21" s="37"/>
      <c r="AK21" s="38"/>
      <c r="AL21" s="39"/>
      <c r="AM21" s="39"/>
      <c r="AN21" s="37"/>
      <c r="AO21" s="38"/>
      <c r="AP21" s="39"/>
      <c r="AQ21" s="39"/>
      <c r="AR21" s="37"/>
    </row>
    <row r="22" spans="1:50" ht="15" x14ac:dyDescent="0.25">
      <c r="A22" s="13" t="s">
        <v>6</v>
      </c>
      <c r="B22" s="48"/>
      <c r="C22" s="49"/>
      <c r="D22" s="49"/>
      <c r="E22" s="42">
        <f>AVERAGE(E8:E19)</f>
        <v>11.84848484848485</v>
      </c>
      <c r="F22" s="43"/>
      <c r="G22" s="44"/>
      <c r="H22" s="44"/>
      <c r="I22" s="42">
        <f>AVERAGE(I8:I16)</f>
        <v>7.1111111111111107</v>
      </c>
      <c r="J22" s="43"/>
      <c r="K22" s="44"/>
      <c r="L22" s="44"/>
      <c r="M22" s="42">
        <f>AVERAGE(M8:M17)</f>
        <v>6.625</v>
      </c>
      <c r="N22" s="43"/>
      <c r="O22" s="44"/>
      <c r="P22" s="44"/>
      <c r="Q22" s="42">
        <f>AVERAGE(Q8:Q17)</f>
        <v>7.6190476190476204</v>
      </c>
      <c r="R22" s="43"/>
      <c r="S22" s="44"/>
      <c r="T22" s="44"/>
      <c r="U22" s="42">
        <f>AVERAGE(U8:U17)</f>
        <v>7.1250000000000009</v>
      </c>
      <c r="V22" s="14"/>
      <c r="W22" s="14"/>
      <c r="X22" s="31" t="s">
        <v>6</v>
      </c>
      <c r="Y22" s="40"/>
      <c r="Z22" s="41"/>
      <c r="AA22" s="41"/>
      <c r="AB22" s="42">
        <f>AVERAGE(AB8:AB18)</f>
        <v>13.606060606060606</v>
      </c>
      <c r="AC22" s="43"/>
      <c r="AD22" s="44"/>
      <c r="AE22" s="44"/>
      <c r="AF22" s="42">
        <f>AVERAGE(AF8:AF15)</f>
        <v>4.041666666666667</v>
      </c>
      <c r="AG22" s="43"/>
      <c r="AH22" s="44"/>
      <c r="AI22" s="44"/>
      <c r="AJ22" s="42">
        <f>AVERAGE(AJ8:AJ17)</f>
        <v>6.0416666666666661</v>
      </c>
      <c r="AK22" s="43"/>
      <c r="AL22" s="44"/>
      <c r="AM22" s="44"/>
      <c r="AN22" s="42">
        <f>AVERAGE(AN8:AN17)</f>
        <v>7.1904761904761907</v>
      </c>
      <c r="AO22" s="43"/>
      <c r="AP22" s="44"/>
      <c r="AQ22" s="44"/>
      <c r="AR22" s="42">
        <f>AVERAGE(AR8:AR17)</f>
        <v>8.9523809523809526</v>
      </c>
    </row>
    <row r="23" spans="1:50" ht="15" x14ac:dyDescent="0.25">
      <c r="A23" s="15"/>
      <c r="B23" s="15"/>
      <c r="C23" s="15"/>
      <c r="D23" s="15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7"/>
      <c r="AK23" s="17"/>
      <c r="AL23" s="17"/>
      <c r="AM23" s="17"/>
      <c r="AN23" s="17"/>
      <c r="AO23" s="17"/>
      <c r="AP23" s="17"/>
      <c r="AQ23" s="17"/>
      <c r="AR23" s="14"/>
      <c r="AS23" s="14"/>
      <c r="AT23" s="14"/>
      <c r="AU23" s="14"/>
      <c r="AV23" s="14"/>
      <c r="AW23" s="14"/>
      <c r="AX23" s="14"/>
    </row>
    <row r="24" spans="1:50" ht="15" x14ac:dyDescent="0.25">
      <c r="A24" s="3" t="s">
        <v>17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0"/>
      <c r="W24" s="30"/>
      <c r="X24" s="30"/>
      <c r="Y24" s="30"/>
      <c r="Z24" s="3"/>
      <c r="AA24" s="3"/>
      <c r="AB24" s="3"/>
      <c r="AC24" s="3"/>
      <c r="AD24" s="3"/>
      <c r="AE24" s="3"/>
      <c r="AF24" s="3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12"/>
      <c r="AW24" s="3"/>
      <c r="AX24" s="3"/>
    </row>
    <row r="25" spans="1:50" x14ac:dyDescent="0.2">
      <c r="A25" s="16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2"/>
      <c r="AW25" s="16"/>
      <c r="AX25" s="16"/>
    </row>
    <row r="26" spans="1:50" ht="15" x14ac:dyDescent="0.25">
      <c r="E26" s="59" t="s">
        <v>1</v>
      </c>
      <c r="F26" s="60"/>
      <c r="G26" s="60"/>
      <c r="H26" s="74"/>
      <c r="J26" s="59" t="s">
        <v>2</v>
      </c>
      <c r="K26" s="60"/>
      <c r="L26" s="60"/>
      <c r="M26" s="74"/>
      <c r="N26" s="18"/>
      <c r="O26" s="18"/>
      <c r="P26" s="18"/>
      <c r="Q26" s="18"/>
      <c r="R26" s="20"/>
      <c r="S26" s="20"/>
      <c r="T26" s="20"/>
      <c r="U26" s="20"/>
      <c r="W26" s="18"/>
      <c r="AE26" s="18"/>
      <c r="AF26" s="18"/>
      <c r="AG26" s="18"/>
      <c r="AH26" s="26"/>
      <c r="AI26" s="26"/>
      <c r="AJ26" s="26"/>
      <c r="AK26" s="26"/>
      <c r="AL26" s="26"/>
      <c r="AM26" s="26"/>
      <c r="AN26" s="26"/>
      <c r="AO26" s="26"/>
      <c r="AP26" s="20"/>
      <c r="AQ26" s="20"/>
      <c r="AR26" s="20"/>
      <c r="AS26" s="20"/>
      <c r="AT26" s="26"/>
      <c r="AU26" s="26"/>
      <c r="AV26" s="12"/>
    </row>
    <row r="27" spans="1:50" ht="15" x14ac:dyDescent="0.25">
      <c r="C27" s="20"/>
      <c r="D27" s="31" t="s">
        <v>22</v>
      </c>
      <c r="E27" s="54">
        <v>10</v>
      </c>
      <c r="F27" s="54">
        <v>10</v>
      </c>
      <c r="G27" s="54">
        <v>10</v>
      </c>
      <c r="H27" s="52">
        <v>10</v>
      </c>
      <c r="I27" s="16"/>
      <c r="J27" s="54">
        <v>10</v>
      </c>
      <c r="K27" s="54">
        <v>10</v>
      </c>
      <c r="L27" s="54">
        <v>10</v>
      </c>
      <c r="M27" s="55">
        <v>10</v>
      </c>
      <c r="N27" s="20"/>
      <c r="O27" s="20"/>
      <c r="P27" s="20"/>
      <c r="Q27" s="20"/>
      <c r="R27" s="20"/>
      <c r="S27" s="20"/>
      <c r="U27" s="18"/>
      <c r="V27" s="18"/>
      <c r="W27" s="18"/>
      <c r="X27" s="18"/>
      <c r="Y27" s="18"/>
      <c r="Z27" s="18"/>
      <c r="AA27" s="18"/>
      <c r="AB27" s="18"/>
      <c r="AC27" s="19"/>
      <c r="AD27" s="19"/>
      <c r="AE27" s="19"/>
      <c r="AF27" s="19"/>
      <c r="AO27" s="5"/>
      <c r="AP27" s="5"/>
      <c r="AT27" s="12"/>
      <c r="AU27" s="12"/>
      <c r="AV27" s="12"/>
    </row>
    <row r="28" spans="1:50" ht="15" x14ac:dyDescent="0.25">
      <c r="C28" s="20"/>
      <c r="D28" s="56" t="s">
        <v>24</v>
      </c>
      <c r="E28" s="58" t="s">
        <v>20</v>
      </c>
      <c r="F28" s="53" t="s">
        <v>23</v>
      </c>
      <c r="G28" s="52">
        <v>30</v>
      </c>
      <c r="H28" s="52">
        <v>100</v>
      </c>
      <c r="I28" s="16"/>
      <c r="J28" s="53" t="s">
        <v>20</v>
      </c>
      <c r="K28" s="53" t="s">
        <v>23</v>
      </c>
      <c r="L28" s="52">
        <v>30</v>
      </c>
      <c r="M28" s="55">
        <v>100</v>
      </c>
      <c r="N28" s="20"/>
      <c r="O28" s="20"/>
      <c r="P28" s="20"/>
      <c r="Q28" s="20"/>
      <c r="R28" s="20"/>
      <c r="S28" s="20"/>
      <c r="AC28" s="21"/>
      <c r="AD28" s="21"/>
      <c r="AE28" s="21"/>
      <c r="AF28" s="21"/>
      <c r="AO28" s="22"/>
      <c r="AP28" s="22"/>
      <c r="AT28" s="12"/>
      <c r="AU28" s="12"/>
      <c r="AV28" s="12"/>
    </row>
    <row r="29" spans="1:50" ht="15" x14ac:dyDescent="0.25">
      <c r="D29" s="15" t="s">
        <v>7</v>
      </c>
      <c r="E29" s="50">
        <f>(I8/11.85)*100</f>
        <v>67.510548523206751</v>
      </c>
      <c r="F29" s="50">
        <f>(M8/11.85)*100</f>
        <v>50.632911392405063</v>
      </c>
      <c r="G29" s="50">
        <f>(Q8/11.85)*100</f>
        <v>70.323488045007039</v>
      </c>
      <c r="H29" s="50">
        <f>(U8/11.85)*100</f>
        <v>45.007032348804501</v>
      </c>
      <c r="I29" s="16"/>
      <c r="J29" s="50">
        <f>(AF8/13.61)*100</f>
        <v>26.940974773450893</v>
      </c>
      <c r="K29" s="50">
        <f>(AJ8/13.61)*100</f>
        <v>46.534410972324267</v>
      </c>
      <c r="L29" s="50">
        <f>(AN8/13.61)*100</f>
        <v>29.390154298310065</v>
      </c>
      <c r="M29" s="50">
        <f>(AR8/13.61)*100</f>
        <v>75.924565270634346</v>
      </c>
      <c r="N29" s="20"/>
      <c r="O29" s="20"/>
      <c r="P29" s="20"/>
      <c r="Q29" s="20"/>
      <c r="R29" s="20"/>
      <c r="S29" s="20"/>
      <c r="AC29" s="21"/>
      <c r="AD29" s="21"/>
      <c r="AE29" s="21"/>
      <c r="AF29" s="21"/>
      <c r="AO29" s="22"/>
      <c r="AP29" s="22"/>
      <c r="AT29" s="12"/>
      <c r="AU29" s="12"/>
      <c r="AV29" s="12"/>
    </row>
    <row r="30" spans="1:50" ht="15" x14ac:dyDescent="0.25">
      <c r="D30" s="15" t="s">
        <v>8</v>
      </c>
      <c r="E30" s="50">
        <f t="shared" ref="E30:E37" si="11">(I9/11.85)*100</f>
        <v>47.819971870604789</v>
      </c>
      <c r="F30" s="50">
        <f t="shared" ref="F30:F36" si="12">(M9/11.85)*100</f>
        <v>33.755274261603375</v>
      </c>
      <c r="G30" s="50">
        <f t="shared" ref="G30:G35" si="13">(Q9/11.85)*100</f>
        <v>84.388185654008439</v>
      </c>
      <c r="H30" s="50">
        <f t="shared" ref="H30:H36" si="14">(U9/11.85)*100</f>
        <v>56.258790436005633</v>
      </c>
      <c r="I30" s="16"/>
      <c r="J30" s="50">
        <f t="shared" ref="J30:J36" si="15">(AF9/13.61)*100</f>
        <v>34.288513348028417</v>
      </c>
      <c r="K30" s="50">
        <f t="shared" ref="K30:K36" si="16">(AJ9/13.61)*100</f>
        <v>51.432770022042618</v>
      </c>
      <c r="L30" s="50">
        <f t="shared" ref="L30:L35" si="17">(AN9/13.61)*100</f>
        <v>68.577026696056834</v>
      </c>
      <c r="M30" s="50">
        <f t="shared" ref="M30:M35" si="18">(AR9/13.61)*100</f>
        <v>66.127847171197658</v>
      </c>
      <c r="N30" s="20"/>
      <c r="O30" s="20"/>
      <c r="P30" s="20"/>
      <c r="Q30" s="20"/>
      <c r="R30" s="20"/>
      <c r="S30" s="20"/>
      <c r="AC30" s="21"/>
      <c r="AD30" s="21"/>
      <c r="AE30" s="21"/>
      <c r="AF30" s="21"/>
      <c r="AO30" s="22"/>
      <c r="AP30" s="22"/>
      <c r="AT30" s="12"/>
      <c r="AU30" s="12"/>
      <c r="AV30" s="12"/>
    </row>
    <row r="31" spans="1:50" ht="15" x14ac:dyDescent="0.25">
      <c r="D31" s="15" t="s">
        <v>9</v>
      </c>
      <c r="E31" s="50">
        <f t="shared" si="11"/>
        <v>70.323488045007039</v>
      </c>
      <c r="F31" s="50">
        <f t="shared" si="12"/>
        <v>53.445850914205337</v>
      </c>
      <c r="G31" s="50">
        <f t="shared" si="13"/>
        <v>78.76230661040789</v>
      </c>
      <c r="H31" s="50">
        <f t="shared" si="14"/>
        <v>50.632911392405063</v>
      </c>
      <c r="I31" s="16"/>
      <c r="J31" s="50">
        <f>(AF10/13.61)*100</f>
        <v>29.390154298310065</v>
      </c>
      <c r="K31" s="50">
        <f t="shared" si="16"/>
        <v>51.432770022042618</v>
      </c>
      <c r="L31" s="50">
        <f>(AN10/13.61)*100</f>
        <v>53.881949546901787</v>
      </c>
      <c r="M31" s="50">
        <f>(AR10/13.61)*100</f>
        <v>46.534410972324267</v>
      </c>
      <c r="N31" s="20"/>
      <c r="O31" s="20"/>
      <c r="P31" s="20"/>
      <c r="Q31" s="20"/>
      <c r="R31" s="20"/>
      <c r="S31" s="20"/>
      <c r="AC31" s="21"/>
      <c r="AD31" s="21"/>
      <c r="AE31" s="21"/>
      <c r="AF31" s="21"/>
      <c r="AO31" s="22"/>
      <c r="AP31" s="22"/>
      <c r="AT31" s="20"/>
    </row>
    <row r="32" spans="1:50" ht="15" x14ac:dyDescent="0.25">
      <c r="D32" s="15" t="s">
        <v>10</v>
      </c>
      <c r="E32" s="50">
        <f t="shared" si="11"/>
        <v>56.258790436005633</v>
      </c>
      <c r="F32" s="50">
        <f t="shared" si="12"/>
        <v>50.632911392405063</v>
      </c>
      <c r="G32" s="50">
        <f t="shared" si="13"/>
        <v>50.632911392405063</v>
      </c>
      <c r="H32" s="50">
        <f t="shared" si="14"/>
        <v>64.697609001406477</v>
      </c>
      <c r="I32" s="16"/>
      <c r="J32" s="50">
        <f t="shared" si="15"/>
        <v>14.695077149155033</v>
      </c>
      <c r="K32" s="50">
        <f t="shared" si="16"/>
        <v>36.737692872887585</v>
      </c>
      <c r="L32" s="50">
        <f t="shared" si="17"/>
        <v>44.085231447465098</v>
      </c>
      <c r="M32" s="50">
        <f t="shared" si="18"/>
        <v>53.881949546901787</v>
      </c>
      <c r="N32" s="20"/>
      <c r="O32" s="20"/>
      <c r="P32" s="20"/>
      <c r="Q32" s="20"/>
      <c r="R32" s="20"/>
      <c r="S32" s="20"/>
      <c r="AC32" s="21"/>
      <c r="AD32" s="21"/>
      <c r="AE32" s="21"/>
      <c r="AF32" s="21"/>
      <c r="AO32" s="22"/>
      <c r="AP32" s="22"/>
      <c r="AT32" s="20"/>
    </row>
    <row r="33" spans="2:48" ht="15" x14ac:dyDescent="0.25">
      <c r="B33" s="23"/>
      <c r="D33" s="15" t="s">
        <v>11</v>
      </c>
      <c r="E33" s="50">
        <f t="shared" si="11"/>
        <v>59.071729957805907</v>
      </c>
      <c r="F33" s="50">
        <f t="shared" si="12"/>
        <v>90.014064697609001</v>
      </c>
      <c r="G33" s="50">
        <f t="shared" si="13"/>
        <v>53.445850914205337</v>
      </c>
      <c r="H33" s="50">
        <f t="shared" si="14"/>
        <v>67.510548523206751</v>
      </c>
      <c r="I33" s="16"/>
      <c r="J33" s="50">
        <f t="shared" si="15"/>
        <v>34.288513348028417</v>
      </c>
      <c r="K33" s="50">
        <f t="shared" si="16"/>
        <v>29.390154298310065</v>
      </c>
      <c r="L33" s="50">
        <f t="shared" si="17"/>
        <v>56.331129071760969</v>
      </c>
      <c r="M33" s="50">
        <f t="shared" si="18"/>
        <v>80.822924320352683</v>
      </c>
      <c r="N33" s="20"/>
      <c r="O33" s="20"/>
      <c r="P33" s="20"/>
      <c r="Q33" s="20"/>
      <c r="R33" s="20"/>
      <c r="S33" s="20"/>
      <c r="AC33" s="21"/>
      <c r="AD33" s="21"/>
      <c r="AE33" s="21"/>
      <c r="AF33" s="21"/>
      <c r="AO33" s="22"/>
      <c r="AP33" s="22"/>
      <c r="AT33" s="14"/>
      <c r="AU33" s="14"/>
      <c r="AV33" s="14"/>
    </row>
    <row r="34" spans="2:48" ht="15" x14ac:dyDescent="0.25">
      <c r="D34" s="15" t="s">
        <v>12</v>
      </c>
      <c r="E34" s="50">
        <f t="shared" si="11"/>
        <v>73.136427566807313</v>
      </c>
      <c r="F34" s="50">
        <f t="shared" si="12"/>
        <v>50.632911392405063</v>
      </c>
      <c r="G34" s="50">
        <f t="shared" si="13"/>
        <v>61.884669479606188</v>
      </c>
      <c r="H34" s="50">
        <f t="shared" si="14"/>
        <v>70.323488045007039</v>
      </c>
      <c r="I34" s="16"/>
      <c r="J34" s="50">
        <f t="shared" si="15"/>
        <v>19.593436198873377</v>
      </c>
      <c r="K34" s="50">
        <f t="shared" si="16"/>
        <v>51.432770022042618</v>
      </c>
      <c r="L34" s="50">
        <f t="shared" si="17"/>
        <v>44.085231447465098</v>
      </c>
      <c r="M34" s="50">
        <f t="shared" si="18"/>
        <v>66.127847171197658</v>
      </c>
      <c r="N34" s="20"/>
      <c r="O34" s="20"/>
      <c r="P34" s="20"/>
      <c r="Q34" s="20"/>
      <c r="R34" s="20"/>
      <c r="S34" s="20"/>
      <c r="AC34" s="21"/>
      <c r="AD34" s="21"/>
      <c r="AE34" s="21"/>
      <c r="AF34" s="21"/>
      <c r="AO34" s="22"/>
      <c r="AP34" s="22"/>
      <c r="AT34" s="20"/>
    </row>
    <row r="35" spans="2:48" ht="15" x14ac:dyDescent="0.25">
      <c r="D35" s="15" t="s">
        <v>13</v>
      </c>
      <c r="E35" s="50">
        <f t="shared" si="11"/>
        <v>42.194092827004219</v>
      </c>
      <c r="F35" s="50">
        <f t="shared" si="12"/>
        <v>61.884669479606188</v>
      </c>
      <c r="G35" s="50">
        <f t="shared" si="13"/>
        <v>50.632911392405063</v>
      </c>
      <c r="H35" s="50">
        <f t="shared" si="14"/>
        <v>78.76230661040789</v>
      </c>
      <c r="I35" s="16"/>
      <c r="J35" s="50">
        <f t="shared" si="15"/>
        <v>34.288513348028417</v>
      </c>
      <c r="K35" s="50">
        <f t="shared" si="16"/>
        <v>34.288513348028417</v>
      </c>
      <c r="L35" s="50">
        <f t="shared" si="17"/>
        <v>73.475385745775171</v>
      </c>
      <c r="M35" s="50">
        <f t="shared" si="18"/>
        <v>71.026206220915995</v>
      </c>
      <c r="N35" s="20"/>
      <c r="O35" s="20"/>
      <c r="P35" s="20"/>
      <c r="Q35" s="20"/>
      <c r="R35" s="20"/>
      <c r="S35" s="20"/>
      <c r="AC35" s="21"/>
      <c r="AD35" s="21"/>
      <c r="AE35" s="21"/>
      <c r="AF35" s="21"/>
      <c r="AO35" s="22"/>
      <c r="AP35" s="22"/>
    </row>
    <row r="36" spans="2:48" ht="15" x14ac:dyDescent="0.25">
      <c r="D36" s="15" t="s">
        <v>14</v>
      </c>
      <c r="E36" s="50">
        <f t="shared" si="11"/>
        <v>47.819971870604789</v>
      </c>
      <c r="F36" s="50">
        <f t="shared" si="12"/>
        <v>56.258790436005633</v>
      </c>
      <c r="G36" s="50"/>
      <c r="H36" s="50">
        <f t="shared" si="14"/>
        <v>47.819971870604789</v>
      </c>
      <c r="I36" s="16"/>
      <c r="J36" s="50">
        <f t="shared" si="15"/>
        <v>44.085231447465098</v>
      </c>
      <c r="K36" s="50">
        <f t="shared" si="16"/>
        <v>53.881949546901787</v>
      </c>
      <c r="L36" s="50"/>
      <c r="M36" s="50"/>
      <c r="N36" s="20"/>
      <c r="O36" s="20"/>
      <c r="P36" s="20"/>
      <c r="Q36" s="20"/>
      <c r="R36" s="20"/>
      <c r="S36" s="20"/>
      <c r="AC36" s="21"/>
      <c r="AD36" s="21"/>
      <c r="AE36" s="21"/>
      <c r="AF36" s="21"/>
      <c r="AO36" s="22"/>
      <c r="AP36" s="22"/>
    </row>
    <row r="37" spans="2:48" ht="15" x14ac:dyDescent="0.25">
      <c r="D37" s="15" t="s">
        <v>15</v>
      </c>
      <c r="E37" s="50">
        <f t="shared" si="11"/>
        <v>75.949367088607602</v>
      </c>
      <c r="F37" s="50"/>
      <c r="G37" s="50"/>
      <c r="H37" s="50"/>
      <c r="I37" s="16"/>
      <c r="J37" s="51"/>
      <c r="K37" s="50"/>
      <c r="L37" s="50"/>
      <c r="M37" s="50"/>
      <c r="N37" s="20"/>
      <c r="O37" s="20"/>
      <c r="P37" s="20"/>
      <c r="Q37" s="20"/>
      <c r="R37" s="20"/>
      <c r="S37" s="20"/>
      <c r="AC37" s="21"/>
      <c r="AD37" s="21"/>
      <c r="AE37" s="21"/>
      <c r="AF37" s="21"/>
      <c r="AO37" s="22"/>
      <c r="AP37" s="22"/>
    </row>
    <row r="38" spans="2:48" s="75" customFormat="1" ht="15" x14ac:dyDescent="0.25">
      <c r="C38" s="76"/>
      <c r="D38" s="77" t="s">
        <v>18</v>
      </c>
      <c r="E38" s="78">
        <f>AVERAGE(E29:E37)</f>
        <v>60.00937646507267</v>
      </c>
      <c r="F38" s="78">
        <f>AVERAGE(F29:F37)</f>
        <v>55.907172995780591</v>
      </c>
      <c r="G38" s="78">
        <f>AVERAGE(G29:G37)</f>
        <v>64.29576049829214</v>
      </c>
      <c r="H38" s="78">
        <f>AVERAGE(H29:H37)</f>
        <v>60.126582278481017</v>
      </c>
      <c r="I38" s="79"/>
      <c r="J38" s="78">
        <f>AVERAGE(J29:J36)</f>
        <v>29.696301738917469</v>
      </c>
      <c r="K38" s="78">
        <f>AVERAGE(K29:K37)</f>
        <v>44.391378888072495</v>
      </c>
      <c r="L38" s="78">
        <f>AVERAGE(L29:L37)</f>
        <v>52.832301179105002</v>
      </c>
      <c r="M38" s="78">
        <f>AVERAGE(M29:M37)</f>
        <v>65.777964381932051</v>
      </c>
      <c r="N38" s="80"/>
      <c r="O38" s="80"/>
      <c r="P38" s="80"/>
      <c r="Q38" s="80"/>
      <c r="R38" s="80"/>
      <c r="S38" s="80"/>
      <c r="V38" s="80"/>
      <c r="W38" s="80"/>
      <c r="X38" s="80"/>
      <c r="Y38" s="80"/>
      <c r="AC38" s="81"/>
      <c r="AD38" s="81"/>
      <c r="AE38" s="81"/>
      <c r="AF38" s="81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</row>
    <row r="39" spans="2:48" s="75" customFormat="1" ht="17.100000000000001" customHeight="1" x14ac:dyDescent="0.25">
      <c r="B39" s="82" t="s">
        <v>26</v>
      </c>
      <c r="C39" s="83"/>
      <c r="D39" s="84"/>
      <c r="E39" s="85"/>
      <c r="F39" s="85">
        <v>0.87829999999999997</v>
      </c>
      <c r="G39" s="85">
        <v>0.87829999999999997</v>
      </c>
      <c r="H39" s="85">
        <v>0.98480000000000001</v>
      </c>
      <c r="I39" s="86"/>
      <c r="J39" s="85"/>
      <c r="K39" s="85">
        <v>2.4E-2</v>
      </c>
      <c r="L39" s="85">
        <v>1.6999999999999999E-3</v>
      </c>
      <c r="M39" s="87" t="s">
        <v>25</v>
      </c>
      <c r="N39" s="80"/>
      <c r="O39" s="80"/>
      <c r="P39" s="80"/>
      <c r="Q39" s="80"/>
      <c r="R39" s="80"/>
      <c r="S39" s="80"/>
      <c r="T39" s="80"/>
      <c r="U39" s="80"/>
      <c r="V39" s="25"/>
      <c r="W39" s="25"/>
      <c r="X39" s="24"/>
      <c r="Y39" s="24"/>
      <c r="Z39" s="24"/>
      <c r="AA39" s="24"/>
      <c r="AB39" s="24"/>
      <c r="AC39" s="24"/>
      <c r="AD39" s="24"/>
      <c r="AE39" s="24"/>
      <c r="AF39" s="24"/>
      <c r="AH39" s="24"/>
      <c r="AI39" s="24"/>
    </row>
  </sheetData>
  <mergeCells count="19">
    <mergeCell ref="E26:H26"/>
    <mergeCell ref="J26:M26"/>
    <mergeCell ref="B39:D39"/>
    <mergeCell ref="B4:U4"/>
    <mergeCell ref="Y4:AR4"/>
    <mergeCell ref="AC6:AF6"/>
    <mergeCell ref="B5:E5"/>
    <mergeCell ref="B6:E6"/>
    <mergeCell ref="F6:I6"/>
    <mergeCell ref="J6:M6"/>
    <mergeCell ref="Y6:AB6"/>
    <mergeCell ref="AO6:AR6"/>
    <mergeCell ref="R6:U6"/>
    <mergeCell ref="F5:U5"/>
    <mergeCell ref="Y5:AB5"/>
    <mergeCell ref="AC5:AR5"/>
    <mergeCell ref="N6:Q6"/>
    <mergeCell ref="AK6:AN6"/>
    <mergeCell ref="AG6:AJ6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mroj alassaf</cp:lastModifiedBy>
  <dcterms:created xsi:type="dcterms:W3CDTF">2018-11-07T17:27:01Z</dcterms:created>
  <dcterms:modified xsi:type="dcterms:W3CDTF">2019-05-22T03:09:04Z</dcterms:modified>
</cp:coreProperties>
</file>