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30" i="1"/>
  <c r="E21" i="1"/>
  <c r="E22" i="1"/>
  <c r="E23" i="1"/>
  <c r="E24" i="1"/>
  <c r="E25" i="1"/>
  <c r="E26" i="1"/>
  <c r="E27" i="1"/>
  <c r="E28" i="1"/>
  <c r="E29" i="1"/>
  <c r="E30" i="1"/>
  <c r="K6" i="1"/>
  <c r="K7" i="1"/>
  <c r="K8" i="1"/>
  <c r="K9" i="1"/>
  <c r="K10" i="1"/>
  <c r="K11" i="1"/>
  <c r="K12" i="1"/>
  <c r="K13" i="1"/>
  <c r="K14" i="1"/>
  <c r="K15" i="1"/>
  <c r="F6" i="1"/>
  <c r="F7" i="1"/>
  <c r="F8" i="1"/>
  <c r="F9" i="1"/>
  <c r="F10" i="1"/>
  <c r="F11" i="1"/>
  <c r="F12" i="1"/>
  <c r="F13" i="1"/>
  <c r="F14" i="1"/>
  <c r="F15" i="1"/>
  <c r="J21" i="1"/>
  <c r="J22" i="1"/>
  <c r="J23" i="1"/>
  <c r="J24" i="1"/>
  <c r="J25" i="1"/>
  <c r="J26" i="1"/>
  <c r="J27" i="1"/>
  <c r="J28" i="1"/>
  <c r="J29" i="1"/>
  <c r="J30" i="1"/>
  <c r="L6" i="1"/>
  <c r="L7" i="1"/>
  <c r="L8" i="1"/>
  <c r="L9" i="1"/>
  <c r="L10" i="1"/>
  <c r="L11" i="1"/>
  <c r="L12" i="1"/>
  <c r="L13" i="1"/>
  <c r="L14" i="1"/>
  <c r="L15" i="1"/>
</calcChain>
</file>

<file path=xl/sharedStrings.xml><?xml version="1.0" encoding="utf-8"?>
<sst xmlns="http://schemas.openxmlformats.org/spreadsheetml/2006/main" count="34" uniqueCount="15">
  <si>
    <t>untreated</t>
  </si>
  <si>
    <t>F(TMRE)</t>
  </si>
  <si>
    <t>F(GFP)</t>
  </si>
  <si>
    <t>F(TMRE)/F(GFP)</t>
  </si>
  <si>
    <t>larva</t>
  </si>
  <si>
    <t>neuromast 1</t>
  </si>
  <si>
    <t>neuromast 2</t>
  </si>
  <si>
    <t>neuromast 3</t>
  </si>
  <si>
    <t>neuromast 4</t>
  </si>
  <si>
    <t>mean</t>
  </si>
  <si>
    <t xml:space="preserve">30 μM NVP </t>
  </si>
  <si>
    <r>
      <t xml:space="preserve">P-value by </t>
    </r>
    <r>
      <rPr>
        <b/>
        <i/>
        <sz val="11"/>
        <color theme="1"/>
        <rFont val="Arial"/>
        <family val="2"/>
      </rPr>
      <t xml:space="preserve">t </t>
    </r>
    <r>
      <rPr>
        <b/>
        <sz val="11"/>
        <color theme="1"/>
        <rFont val="Arial"/>
        <family val="2"/>
      </rPr>
      <t>test (TMRE/GFP)</t>
    </r>
  </si>
  <si>
    <r>
      <t xml:space="preserve">P-value by </t>
    </r>
    <r>
      <rPr>
        <b/>
        <i/>
        <sz val="11"/>
        <color theme="1"/>
        <rFont val="Arial"/>
        <family val="2"/>
      </rPr>
      <t xml:space="preserve">t </t>
    </r>
    <r>
      <rPr>
        <b/>
        <sz val="11"/>
        <color theme="1"/>
        <rFont val="Arial"/>
        <family val="2"/>
      </rPr>
      <t>test (TMRE)</t>
    </r>
  </si>
  <si>
    <t>&lt;0.0001</t>
  </si>
  <si>
    <t xml:space="preserve">Figure 1D-D': Mean F(TMRE) and ratio of mean F(TMRE) to mean F(GFP) in wild type hair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</si>
</sst>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3" xfId="0" applyFont="1" applyBorder="1"/>
    <xf numFmtId="0" fontId="4" fillId="0" borderId="0" xfId="0" applyFont="1" applyAlignment="1">
      <alignment horizontal="right"/>
    </xf>
    <xf numFmtId="43" fontId="3" fillId="0" borderId="5" xfId="1" applyFont="1" applyBorder="1"/>
    <xf numFmtId="43" fontId="3" fillId="0" borderId="0" xfId="1" applyFont="1"/>
    <xf numFmtId="43" fontId="3" fillId="0" borderId="6" xfId="1" applyFont="1" applyBorder="1"/>
    <xf numFmtId="43" fontId="3" fillId="0" borderId="7" xfId="1" applyFont="1" applyBorder="1"/>
    <xf numFmtId="43" fontId="3" fillId="0" borderId="8" xfId="1" applyFont="1" applyBorder="1"/>
    <xf numFmtId="43" fontId="3" fillId="0" borderId="9" xfId="1" applyFont="1" applyBorder="1"/>
    <xf numFmtId="43" fontId="3" fillId="0" borderId="10" xfId="1" applyFont="1" applyBorder="1"/>
    <xf numFmtId="43" fontId="3" fillId="0" borderId="11" xfId="1" applyFont="1" applyBorder="1"/>
    <xf numFmtId="0" fontId="4" fillId="0" borderId="12" xfId="0" applyFont="1" applyBorder="1" applyAlignment="1">
      <alignment horizontal="right"/>
    </xf>
    <xf numFmtId="43" fontId="3" fillId="0" borderId="13" xfId="1" applyFont="1" applyBorder="1"/>
    <xf numFmtId="43" fontId="4" fillId="0" borderId="14" xfId="1" applyFont="1" applyBorder="1"/>
    <xf numFmtId="0" fontId="4" fillId="0" borderId="0" xfId="0" applyFont="1"/>
    <xf numFmtId="43" fontId="4" fillId="0" borderId="0" xfId="1" applyFont="1"/>
    <xf numFmtId="0" fontId="3" fillId="0" borderId="13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6" xfId="1" applyFont="1" applyBorder="1" applyAlignment="1">
      <alignment horizontal="center"/>
    </xf>
    <xf numFmtId="0" fontId="4" fillId="0" borderId="1" xfId="0" applyFont="1" applyBorder="1"/>
    <xf numFmtId="0" fontId="3" fillId="0" borderId="2" xfId="0" applyFont="1" applyBorder="1"/>
    <xf numFmtId="0" fontId="4" fillId="0" borderId="3" xfId="0" applyFont="1" applyBorder="1"/>
    <xf numFmtId="0" fontId="4" fillId="0" borderId="8" xfId="0" applyFont="1" applyBorder="1"/>
    <xf numFmtId="0" fontId="3" fillId="0" borderId="9" xfId="0" applyFont="1" applyBorder="1"/>
    <xf numFmtId="0" fontId="4" fillId="0" borderId="10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3" fontId="4" fillId="0" borderId="4" xfId="1" applyFont="1" applyBorder="1" applyAlignment="1">
      <alignment horizontal="center" vertical="center"/>
    </xf>
    <xf numFmtId="43" fontId="4" fillId="0" borderId="7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43" fontId="4" fillId="0" borderId="3" xfId="1" applyFont="1" applyBorder="1" applyAlignment="1">
      <alignment horizontal="center"/>
    </xf>
  </cellXfs>
  <cellStyles count="4">
    <cellStyle name="Comma" xfId="1" builtinId="3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="120" zoomScaleNormal="120" zoomScalePageLayoutView="120" workbookViewId="0">
      <selection activeCell="A2" sqref="A2"/>
    </sheetView>
  </sheetViews>
  <sheetFormatPr baseColWidth="10" defaultColWidth="8.83203125" defaultRowHeight="13" x14ac:dyDescent="0"/>
  <cols>
    <col min="1" max="1" width="16.5" style="2" customWidth="1"/>
    <col min="2" max="9" width="17.5" style="2" bestFit="1" customWidth="1"/>
    <col min="10" max="10" width="19.5" style="2" bestFit="1" customWidth="1"/>
    <col min="11" max="11" width="17.5" style="2" bestFit="1" customWidth="1"/>
    <col min="12" max="12" width="19.5" style="2" bestFit="1" customWidth="1"/>
    <col min="13" max="15" width="15.33203125" style="2" bestFit="1" customWidth="1"/>
    <col min="16" max="16" width="16.33203125" style="2" bestFit="1" customWidth="1"/>
    <col min="17" max="18" width="26.5" style="2" bestFit="1" customWidth="1"/>
    <col min="19" max="19" width="13.5" style="2" bestFit="1" customWidth="1"/>
    <col min="20" max="16384" width="8.83203125" style="2"/>
  </cols>
  <sheetData>
    <row r="1" spans="1:17" ht="17">
      <c r="A1" s="1" t="s">
        <v>14</v>
      </c>
    </row>
    <row r="3" spans="1:17">
      <c r="B3" s="31" t="s">
        <v>0</v>
      </c>
      <c r="C3" s="32"/>
      <c r="D3" s="32"/>
      <c r="E3" s="32"/>
      <c r="F3" s="32"/>
      <c r="G3" s="32"/>
      <c r="H3" s="32"/>
      <c r="I3" s="32"/>
      <c r="J3" s="32"/>
      <c r="K3" s="32"/>
      <c r="L3" s="3"/>
    </row>
    <row r="4" spans="1:17">
      <c r="B4" s="31" t="s">
        <v>1</v>
      </c>
      <c r="C4" s="32"/>
      <c r="D4" s="32"/>
      <c r="E4" s="32"/>
      <c r="F4" s="33"/>
      <c r="G4" s="31" t="s">
        <v>2</v>
      </c>
      <c r="H4" s="32"/>
      <c r="I4" s="32"/>
      <c r="J4" s="32"/>
      <c r="K4" s="33"/>
      <c r="L4" s="34" t="s">
        <v>3</v>
      </c>
    </row>
    <row r="5" spans="1:17">
      <c r="A5" s="4" t="s">
        <v>4</v>
      </c>
      <c r="B5" s="19" t="s">
        <v>5</v>
      </c>
      <c r="C5" s="20" t="s">
        <v>6</v>
      </c>
      <c r="D5" s="20" t="s">
        <v>7</v>
      </c>
      <c r="E5" s="20" t="s">
        <v>8</v>
      </c>
      <c r="F5" s="21" t="s">
        <v>9</v>
      </c>
      <c r="G5" s="19" t="s">
        <v>5</v>
      </c>
      <c r="H5" s="20" t="s">
        <v>6</v>
      </c>
      <c r="I5" s="20" t="s">
        <v>7</v>
      </c>
      <c r="J5" s="20" t="s">
        <v>8</v>
      </c>
      <c r="K5" s="21" t="s">
        <v>9</v>
      </c>
      <c r="L5" s="35"/>
    </row>
    <row r="6" spans="1:17">
      <c r="A6" s="4">
        <v>1</v>
      </c>
      <c r="B6" s="5">
        <v>84107346.250205994</v>
      </c>
      <c r="C6" s="6">
        <v>60120899.829446003</v>
      </c>
      <c r="D6" s="6">
        <v>45850492.876727998</v>
      </c>
      <c r="F6" s="7">
        <f>AVERAGE(B6:D6)</f>
        <v>63359579.65212667</v>
      </c>
      <c r="G6" s="5">
        <v>668763416.25086606</v>
      </c>
      <c r="H6" s="6">
        <v>524254241.75063401</v>
      </c>
      <c r="I6" s="6">
        <v>479476073.47994399</v>
      </c>
      <c r="K6" s="7">
        <f>AVERAGE(G6:J6)</f>
        <v>557497910.49381471</v>
      </c>
      <c r="L6" s="8">
        <f>F6/K6</f>
        <v>0.11364989618706316</v>
      </c>
    </row>
    <row r="7" spans="1:17">
      <c r="A7" s="4">
        <v>2</v>
      </c>
      <c r="B7" s="5">
        <v>92744150.983476996</v>
      </c>
      <c r="C7" s="6">
        <v>107411161.1794</v>
      </c>
      <c r="D7" s="6">
        <v>77274315.658467993</v>
      </c>
      <c r="F7" s="7">
        <f t="shared" ref="F7:F9" si="0">AVERAGE(B7:D7)</f>
        <v>92476542.607114986</v>
      </c>
      <c r="G7" s="5">
        <v>433312803.509404</v>
      </c>
      <c r="H7" s="6">
        <v>521798263.15619999</v>
      </c>
      <c r="I7" s="6">
        <v>414566275.60217297</v>
      </c>
      <c r="K7" s="7">
        <f t="shared" ref="K7:K14" si="1">AVERAGE(G7:J7)</f>
        <v>456559114.08925897</v>
      </c>
      <c r="L7" s="8">
        <f t="shared" ref="L7:L9" si="2">F7/K7</f>
        <v>0.20255108211252462</v>
      </c>
    </row>
    <row r="8" spans="1:17">
      <c r="A8" s="4">
        <v>3</v>
      </c>
      <c r="B8" s="5">
        <v>73355277.882643998</v>
      </c>
      <c r="C8" s="6">
        <v>108089352.64886799</v>
      </c>
      <c r="F8" s="7">
        <f t="shared" si="0"/>
        <v>90722315.265755996</v>
      </c>
      <c r="G8" s="5">
        <v>619491211.35154998</v>
      </c>
      <c r="H8" s="6">
        <v>810088416.67114401</v>
      </c>
      <c r="K8" s="7">
        <f t="shared" si="1"/>
        <v>714789814.01134706</v>
      </c>
      <c r="L8" s="8">
        <f t="shared" si="2"/>
        <v>0.12692166772303196</v>
      </c>
    </row>
    <row r="9" spans="1:17">
      <c r="A9" s="4">
        <v>4</v>
      </c>
      <c r="B9" s="5">
        <v>50622496.245944999</v>
      </c>
      <c r="C9" s="6">
        <v>73614452.090591997</v>
      </c>
      <c r="F9" s="7">
        <f t="shared" si="0"/>
        <v>62118474.168268502</v>
      </c>
      <c r="G9" s="5">
        <v>317982722.610726</v>
      </c>
      <c r="H9" s="6">
        <v>455439389.16876799</v>
      </c>
      <c r="K9" s="7">
        <f t="shared" si="1"/>
        <v>386711055.88974702</v>
      </c>
      <c r="L9" s="8">
        <f t="shared" si="2"/>
        <v>0.16063278569925021</v>
      </c>
    </row>
    <row r="10" spans="1:17">
      <c r="A10" s="4">
        <v>5</v>
      </c>
      <c r="B10" s="5">
        <v>50945961.727701001</v>
      </c>
      <c r="C10" s="6">
        <v>21494896.899750002</v>
      </c>
      <c r="D10" s="6">
        <v>58207717.277822003</v>
      </c>
      <c r="E10" s="6">
        <v>59241797.822691999</v>
      </c>
      <c r="F10" s="7">
        <f>AVERAGE(B10:E10)</f>
        <v>47472593.431991249</v>
      </c>
      <c r="G10" s="5">
        <v>577376904.77968001</v>
      </c>
      <c r="H10" s="6">
        <v>224440425.23934999</v>
      </c>
      <c r="I10" s="6">
        <v>500802465.69718599</v>
      </c>
      <c r="J10" s="6">
        <v>531762244.52116001</v>
      </c>
      <c r="K10" s="7">
        <f t="shared" si="1"/>
        <v>458595510.05934405</v>
      </c>
      <c r="L10" s="8">
        <f>F10/K10</f>
        <v>0.10351735328993542</v>
      </c>
      <c r="N10" s="6"/>
      <c r="O10" s="6"/>
      <c r="P10" s="6"/>
      <c r="Q10" s="6"/>
    </row>
    <row r="11" spans="1:17">
      <c r="A11" s="4">
        <v>6</v>
      </c>
      <c r="B11" s="5">
        <v>95267999.965022996</v>
      </c>
      <c r="C11" s="6">
        <v>84407638.770306006</v>
      </c>
      <c r="D11" s="6">
        <v>102992116.407556</v>
      </c>
      <c r="E11" s="6"/>
      <c r="F11" s="7">
        <f t="shared" ref="F11:F14" si="3">AVERAGE(B11:E11)</f>
        <v>94222585.047628328</v>
      </c>
      <c r="G11" s="5">
        <v>710025719.61723495</v>
      </c>
      <c r="H11" s="6">
        <v>473696384.233711</v>
      </c>
      <c r="I11" s="6">
        <v>564783873.02824795</v>
      </c>
      <c r="J11" s="6"/>
      <c r="K11" s="7">
        <f t="shared" si="1"/>
        <v>582835325.62639797</v>
      </c>
      <c r="L11" s="8">
        <f t="shared" ref="L11:L14" si="4">F11/K11</f>
        <v>0.16166244718671316</v>
      </c>
      <c r="N11" s="6"/>
      <c r="O11" s="6"/>
      <c r="P11" s="6"/>
      <c r="Q11" s="6"/>
    </row>
    <row r="12" spans="1:17">
      <c r="A12" s="4">
        <v>7</v>
      </c>
      <c r="B12" s="5">
        <v>146723825.88810199</v>
      </c>
      <c r="C12" s="6">
        <v>125634808.752775</v>
      </c>
      <c r="D12" s="6">
        <v>118163791.216804</v>
      </c>
      <c r="E12" s="6"/>
      <c r="F12" s="7">
        <f t="shared" si="3"/>
        <v>130174141.95256035</v>
      </c>
      <c r="G12" s="5">
        <v>487693363.16143101</v>
      </c>
      <c r="H12" s="6">
        <v>447251043.75105</v>
      </c>
      <c r="I12" s="6">
        <v>355643038.588076</v>
      </c>
      <c r="J12" s="6"/>
      <c r="K12" s="7">
        <f t="shared" si="1"/>
        <v>430195815.1668523</v>
      </c>
      <c r="L12" s="8">
        <f t="shared" si="4"/>
        <v>0.3025927667429123</v>
      </c>
      <c r="N12" s="6"/>
      <c r="O12" s="6"/>
      <c r="P12" s="6"/>
      <c r="Q12" s="6"/>
    </row>
    <row r="13" spans="1:17">
      <c r="A13" s="4">
        <v>8</v>
      </c>
      <c r="B13" s="5">
        <v>113262188.562152</v>
      </c>
      <c r="C13" s="6">
        <v>171973234.84661001</v>
      </c>
      <c r="D13" s="6">
        <v>141880951.21654299</v>
      </c>
      <c r="E13" s="6"/>
      <c r="F13" s="7">
        <f t="shared" si="3"/>
        <v>142372124.87510166</v>
      </c>
      <c r="G13" s="5">
        <v>398124261.185853</v>
      </c>
      <c r="H13" s="6">
        <v>732114305.16575003</v>
      </c>
      <c r="I13" s="6">
        <v>551782071.56435895</v>
      </c>
      <c r="J13" s="6"/>
      <c r="K13" s="7">
        <f t="shared" si="1"/>
        <v>560673545.97198737</v>
      </c>
      <c r="L13" s="8">
        <f t="shared" si="4"/>
        <v>0.25393051963649255</v>
      </c>
      <c r="N13" s="6"/>
      <c r="O13" s="6"/>
      <c r="P13" s="6"/>
      <c r="Q13" s="6"/>
    </row>
    <row r="14" spans="1:17">
      <c r="A14" s="4">
        <v>9</v>
      </c>
      <c r="B14" s="9">
        <v>141906326.606848</v>
      </c>
      <c r="C14" s="10">
        <v>78396409.435790002</v>
      </c>
      <c r="D14" s="10">
        <v>152782770.281867</v>
      </c>
      <c r="E14" s="10"/>
      <c r="F14" s="11">
        <f t="shared" si="3"/>
        <v>124361835.44150166</v>
      </c>
      <c r="G14" s="9">
        <v>461709611.764516</v>
      </c>
      <c r="H14" s="10">
        <v>271444025.56932998</v>
      </c>
      <c r="I14" s="10">
        <v>562404206.06052494</v>
      </c>
      <c r="J14" s="10"/>
      <c r="K14" s="11">
        <f t="shared" si="1"/>
        <v>431852614.46479034</v>
      </c>
      <c r="L14" s="12">
        <f t="shared" si="4"/>
        <v>0.28797286684399842</v>
      </c>
      <c r="N14" s="6"/>
      <c r="O14" s="6"/>
      <c r="P14" s="6"/>
      <c r="Q14" s="6"/>
    </row>
    <row r="15" spans="1:17">
      <c r="A15" s="13" t="s">
        <v>9</v>
      </c>
      <c r="B15" s="14"/>
      <c r="C15" s="14"/>
      <c r="D15" s="14"/>
      <c r="E15" s="14"/>
      <c r="F15" s="14">
        <f>AVERAGE(F6:F14)</f>
        <v>94142243.604672149</v>
      </c>
      <c r="G15" s="14"/>
      <c r="H15" s="14"/>
      <c r="I15" s="14"/>
      <c r="J15" s="14"/>
      <c r="K15" s="14">
        <f>AVERAGE(K6:K14)</f>
        <v>508856745.08594882</v>
      </c>
      <c r="L15" s="15">
        <f>AVERAGE(L6:L14)</f>
        <v>0.19038126504688022</v>
      </c>
      <c r="N15" s="6"/>
      <c r="Q15" s="6"/>
    </row>
    <row r="16" spans="1:17">
      <c r="A16" s="1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N16" s="6"/>
      <c r="Q16" s="6"/>
    </row>
    <row r="17" spans="1:17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N17" s="6"/>
      <c r="Q17" s="6"/>
    </row>
    <row r="18" spans="1:17">
      <c r="B18" s="36" t="s">
        <v>10</v>
      </c>
      <c r="C18" s="37"/>
      <c r="D18" s="37"/>
      <c r="E18" s="37"/>
      <c r="F18" s="37"/>
      <c r="G18" s="37"/>
      <c r="H18" s="37"/>
      <c r="I18" s="37"/>
      <c r="J18" s="38"/>
      <c r="K18" s="17"/>
      <c r="L18" s="6"/>
      <c r="Q18" s="6"/>
    </row>
    <row r="19" spans="1:17">
      <c r="B19" s="31" t="s">
        <v>1</v>
      </c>
      <c r="C19" s="32"/>
      <c r="D19" s="32"/>
      <c r="E19" s="33"/>
      <c r="F19" s="31" t="s">
        <v>2</v>
      </c>
      <c r="G19" s="32"/>
      <c r="H19" s="32"/>
      <c r="I19" s="33"/>
      <c r="J19" s="34" t="s">
        <v>3</v>
      </c>
      <c r="K19" s="16"/>
      <c r="L19" s="6"/>
      <c r="N19" s="6"/>
      <c r="O19" s="6"/>
      <c r="P19" s="6"/>
      <c r="Q19" s="6"/>
    </row>
    <row r="20" spans="1:17">
      <c r="A20" s="4" t="s">
        <v>4</v>
      </c>
      <c r="B20" s="22" t="s">
        <v>5</v>
      </c>
      <c r="C20" s="23" t="s">
        <v>6</v>
      </c>
      <c r="D20" s="23" t="s">
        <v>7</v>
      </c>
      <c r="E20" s="24" t="s">
        <v>9</v>
      </c>
      <c r="F20" s="22" t="s">
        <v>5</v>
      </c>
      <c r="G20" s="23" t="s">
        <v>6</v>
      </c>
      <c r="H20" s="23" t="s">
        <v>7</v>
      </c>
      <c r="I20" s="24" t="s">
        <v>9</v>
      </c>
      <c r="J20" s="35"/>
      <c r="N20" s="6"/>
      <c r="O20" s="6"/>
      <c r="P20" s="6"/>
      <c r="Q20" s="6"/>
    </row>
    <row r="21" spans="1:17">
      <c r="A21" s="4">
        <v>1</v>
      </c>
      <c r="B21" s="5">
        <v>86946767.830430001</v>
      </c>
      <c r="C21" s="6">
        <v>82620653.805598006</v>
      </c>
      <c r="D21" s="6">
        <v>111992837.948726</v>
      </c>
      <c r="E21" s="7">
        <f>AVERAGE(B21:D21)</f>
        <v>93853419.861584663</v>
      </c>
      <c r="F21" s="5">
        <v>317882277.498505</v>
      </c>
      <c r="G21" s="6">
        <v>265532207.910445</v>
      </c>
      <c r="H21" s="6">
        <v>516471311.374066</v>
      </c>
      <c r="I21" s="7">
        <f>AVERAGE(F21:H21)</f>
        <v>366628598.92767197</v>
      </c>
      <c r="J21" s="8">
        <f>E21/I21</f>
        <v>0.25599044956146466</v>
      </c>
      <c r="N21" s="6"/>
      <c r="Q21" s="6"/>
    </row>
    <row r="22" spans="1:17">
      <c r="A22" s="4">
        <v>2</v>
      </c>
      <c r="B22" s="5">
        <v>112376973.30415399</v>
      </c>
      <c r="C22" s="6">
        <v>112920993.680595</v>
      </c>
      <c r="D22" s="6">
        <v>55387336.018085003</v>
      </c>
      <c r="E22" s="7">
        <f>AVERAGE(B22:D22)</f>
        <v>93561767.667611316</v>
      </c>
      <c r="F22" s="5">
        <v>363428318.98581499</v>
      </c>
      <c r="G22" s="6">
        <v>496267344.25791699</v>
      </c>
      <c r="H22" s="6">
        <v>206607201.48592499</v>
      </c>
      <c r="I22" s="7">
        <f>AVERAGE(F22:H22)</f>
        <v>355434288.24321896</v>
      </c>
      <c r="J22" s="8">
        <f>E22/I22</f>
        <v>0.26323225069267442</v>
      </c>
      <c r="Q22" s="6"/>
    </row>
    <row r="23" spans="1:17">
      <c r="A23" s="4">
        <v>3</v>
      </c>
      <c r="B23" s="5">
        <v>189097856.277392</v>
      </c>
      <c r="C23" s="6">
        <v>204678753.900998</v>
      </c>
      <c r="D23" s="6">
        <v>183050171.89142001</v>
      </c>
      <c r="E23" s="7">
        <f>AVERAGE(B23:D23)</f>
        <v>192275594.02327001</v>
      </c>
      <c r="F23" s="5">
        <v>502106057.15897697</v>
      </c>
      <c r="G23" s="6">
        <v>379596293.09556597</v>
      </c>
      <c r="H23" s="6">
        <v>492095366.26056999</v>
      </c>
      <c r="I23" s="7">
        <f>AVERAGE(F23:H23)</f>
        <v>457932572.17170429</v>
      </c>
      <c r="J23" s="8">
        <f>E23/I23</f>
        <v>0.41987752282267277</v>
      </c>
    </row>
    <row r="24" spans="1:17">
      <c r="A24" s="4">
        <v>4</v>
      </c>
      <c r="B24" s="5">
        <v>107074590.62177099</v>
      </c>
      <c r="C24" s="6">
        <v>98758689.196234003</v>
      </c>
      <c r="D24" s="6">
        <v>151481436.91158399</v>
      </c>
      <c r="E24" s="7">
        <f>AVERAGE(B24:D24)</f>
        <v>119104905.57652967</v>
      </c>
      <c r="F24" s="5">
        <v>501345808.31797099</v>
      </c>
      <c r="G24" s="6">
        <v>483714051.009745</v>
      </c>
      <c r="H24" s="6">
        <v>624306345.65464401</v>
      </c>
      <c r="I24" s="7">
        <f>AVERAGE(F24:H24)</f>
        <v>536455401.66078663</v>
      </c>
      <c r="J24" s="8">
        <f>E24/I24</f>
        <v>0.2220220081814788</v>
      </c>
    </row>
    <row r="25" spans="1:17">
      <c r="A25" s="4">
        <v>5</v>
      </c>
      <c r="B25" s="5">
        <v>149659352.793865</v>
      </c>
      <c r="C25" s="6">
        <v>251125680.26434001</v>
      </c>
      <c r="D25" s="6">
        <v>232463138.19775999</v>
      </c>
      <c r="E25" s="7">
        <f t="shared" ref="E25:E29" si="5">AVERAGE(B25:D25)</f>
        <v>211082723.75198832</v>
      </c>
      <c r="F25" s="5">
        <v>434092117.517919</v>
      </c>
      <c r="G25" s="6">
        <v>340819601.84617501</v>
      </c>
      <c r="H25" s="6">
        <v>351593283.91654402</v>
      </c>
      <c r="I25" s="7">
        <f t="shared" ref="I25:I29" si="6">AVERAGE(F25:H25)</f>
        <v>375501667.76021266</v>
      </c>
      <c r="J25" s="8">
        <f t="shared" ref="J25:J29" si="7">E25/I25</f>
        <v>0.56213524965428707</v>
      </c>
    </row>
    <row r="26" spans="1:17">
      <c r="A26" s="4">
        <v>6</v>
      </c>
      <c r="B26" s="5">
        <v>109553350.36717001</v>
      </c>
      <c r="C26" s="6">
        <v>95861285.279945999</v>
      </c>
      <c r="D26" s="6">
        <v>112123080.502286</v>
      </c>
      <c r="E26" s="7">
        <f t="shared" si="5"/>
        <v>105845905.38313401</v>
      </c>
      <c r="F26" s="5">
        <v>457264218.95058799</v>
      </c>
      <c r="G26" s="6">
        <v>567365354.87123799</v>
      </c>
      <c r="H26" s="6">
        <v>372659966.93694597</v>
      </c>
      <c r="I26" s="7">
        <f t="shared" si="6"/>
        <v>465763180.25292397</v>
      </c>
      <c r="J26" s="8">
        <f t="shared" si="7"/>
        <v>0.22725262509083774</v>
      </c>
    </row>
    <row r="27" spans="1:17">
      <c r="A27" s="4">
        <v>7</v>
      </c>
      <c r="B27" s="5">
        <v>365928261.22616798</v>
      </c>
      <c r="C27" s="6">
        <v>170811180.95190501</v>
      </c>
      <c r="D27" s="6">
        <v>271091250.75419998</v>
      </c>
      <c r="E27" s="7">
        <f t="shared" si="5"/>
        <v>269276897.64409095</v>
      </c>
      <c r="F27" s="5">
        <v>468135286.578471</v>
      </c>
      <c r="G27" s="6">
        <v>403430143.60992998</v>
      </c>
      <c r="H27" s="6">
        <v>500821373.14467001</v>
      </c>
      <c r="I27" s="7">
        <f t="shared" si="6"/>
        <v>457462267.77769035</v>
      </c>
      <c r="J27" s="8">
        <f t="shared" si="7"/>
        <v>0.58863193013101034</v>
      </c>
    </row>
    <row r="28" spans="1:17">
      <c r="A28" s="4">
        <v>8</v>
      </c>
      <c r="B28" s="5">
        <v>337185115.38940299</v>
      </c>
      <c r="C28" s="6">
        <v>275304249.87331998</v>
      </c>
      <c r="D28" s="6">
        <v>148786849.672214</v>
      </c>
      <c r="E28" s="7">
        <f t="shared" si="5"/>
        <v>253758738.31164566</v>
      </c>
      <c r="F28" s="5">
        <v>394759831.95960701</v>
      </c>
      <c r="G28" s="6">
        <v>479015374.22622001</v>
      </c>
      <c r="H28" s="6">
        <v>367217218.17603999</v>
      </c>
      <c r="I28" s="7">
        <f t="shared" si="6"/>
        <v>413664141.45395565</v>
      </c>
      <c r="J28" s="8">
        <f t="shared" si="7"/>
        <v>0.61344146828808743</v>
      </c>
    </row>
    <row r="29" spans="1:17">
      <c r="A29" s="4">
        <v>9</v>
      </c>
      <c r="B29" s="9">
        <v>175608696.001802</v>
      </c>
      <c r="C29" s="10">
        <v>170545983.902915</v>
      </c>
      <c r="D29" s="10">
        <v>187339921.5248</v>
      </c>
      <c r="E29" s="11">
        <f t="shared" si="5"/>
        <v>177831533.80983898</v>
      </c>
      <c r="F29" s="9">
        <v>518892731.35605001</v>
      </c>
      <c r="G29" s="10">
        <v>508957688.82669502</v>
      </c>
      <c r="H29" s="10">
        <v>474494734.4544</v>
      </c>
      <c r="I29" s="11">
        <f t="shared" si="6"/>
        <v>500781718.21238166</v>
      </c>
      <c r="J29" s="12">
        <f t="shared" si="7"/>
        <v>0.3551078790268869</v>
      </c>
    </row>
    <row r="30" spans="1:17">
      <c r="A30" s="13" t="s">
        <v>9</v>
      </c>
      <c r="B30" s="18"/>
      <c r="C30" s="18"/>
      <c r="D30" s="18"/>
      <c r="E30" s="14">
        <f>AVERAGE(E21:E29)</f>
        <v>168510165.1144104</v>
      </c>
      <c r="F30" s="14"/>
      <c r="G30" s="18"/>
      <c r="H30" s="18"/>
      <c r="I30" s="14">
        <f>AVERAGE(I21:I29)</f>
        <v>436624870.71783853</v>
      </c>
      <c r="J30" s="15">
        <f>AVERAGE(J21:J29)</f>
        <v>0.38974348704993339</v>
      </c>
    </row>
    <row r="31" spans="1:17">
      <c r="A31" s="25" t="s">
        <v>11</v>
      </c>
      <c r="B31" s="26"/>
      <c r="C31" s="26"/>
      <c r="D31" s="26"/>
      <c r="E31" s="26"/>
      <c r="F31" s="26"/>
      <c r="G31" s="26"/>
      <c r="H31" s="26"/>
      <c r="I31" s="26"/>
      <c r="J31" s="27">
        <v>5.7999999999999996E-3</v>
      </c>
    </row>
    <row r="32" spans="1:17">
      <c r="A32" s="28" t="s">
        <v>12</v>
      </c>
      <c r="B32" s="29"/>
      <c r="C32" s="29"/>
      <c r="D32" s="29"/>
      <c r="E32" s="29"/>
      <c r="F32" s="29"/>
      <c r="G32" s="29"/>
      <c r="H32" s="29"/>
      <c r="I32" s="29"/>
      <c r="J32" s="30" t="s">
        <v>13</v>
      </c>
    </row>
  </sheetData>
  <mergeCells count="8">
    <mergeCell ref="B19:E19"/>
    <mergeCell ref="F19:I19"/>
    <mergeCell ref="J19:J20"/>
    <mergeCell ref="B3:K3"/>
    <mergeCell ref="B4:F4"/>
    <mergeCell ref="G4:K4"/>
    <mergeCell ref="L4:L5"/>
    <mergeCell ref="B18:J18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2018-11-07T18:58:53Z</dcterms:created>
  <dcterms:modified xsi:type="dcterms:W3CDTF">2019-03-19T19:46:54Z</dcterms:modified>
</cp:coreProperties>
</file>