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0" yWindow="0" windowWidth="25600" windowHeight="16060"/>
  </bookViews>
  <sheets>
    <sheet name="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H8" i="1" l="1"/>
  <c r="J33" i="1"/>
  <c r="AD8" i="1"/>
  <c r="I33" i="1"/>
  <c r="Z8" i="1"/>
  <c r="H33" i="1"/>
  <c r="V8" i="1"/>
  <c r="G33" i="1"/>
  <c r="Q8" i="1"/>
  <c r="E33" i="1"/>
  <c r="M8" i="1"/>
  <c r="D33" i="1"/>
  <c r="I8" i="1"/>
  <c r="C33" i="1"/>
  <c r="E8" i="1"/>
  <c r="B33" i="1"/>
  <c r="AH9" i="1"/>
  <c r="J34" i="1"/>
  <c r="AH10" i="1"/>
  <c r="J35" i="1"/>
  <c r="AH11" i="1"/>
  <c r="J36" i="1"/>
  <c r="AH12" i="1"/>
  <c r="J37" i="1"/>
  <c r="AH16" i="1"/>
  <c r="J41" i="1"/>
  <c r="AH17" i="1"/>
  <c r="J42" i="1"/>
  <c r="AH18" i="1"/>
  <c r="J43" i="1"/>
  <c r="AH19" i="1"/>
  <c r="J44" i="1"/>
  <c r="AH20" i="1"/>
  <c r="J45" i="1"/>
  <c r="AH21" i="1"/>
  <c r="J46" i="1"/>
  <c r="J52" i="1"/>
  <c r="AD9" i="1"/>
  <c r="I34" i="1"/>
  <c r="AD10" i="1"/>
  <c r="I35" i="1"/>
  <c r="AD11" i="1"/>
  <c r="I36" i="1"/>
  <c r="AD12" i="1"/>
  <c r="I37" i="1"/>
  <c r="AD13" i="1"/>
  <c r="I38" i="1"/>
  <c r="AD16" i="1"/>
  <c r="I41" i="1"/>
  <c r="AD17" i="1"/>
  <c r="I42" i="1"/>
  <c r="AD18" i="1"/>
  <c r="I43" i="1"/>
  <c r="AD19" i="1"/>
  <c r="I44" i="1"/>
  <c r="AD20" i="1"/>
  <c r="I45" i="1"/>
  <c r="AD21" i="1"/>
  <c r="I46" i="1"/>
  <c r="AD22" i="1"/>
  <c r="I47" i="1"/>
  <c r="I52" i="1"/>
  <c r="Z9" i="1"/>
  <c r="H34" i="1"/>
  <c r="Z10" i="1"/>
  <c r="H35" i="1"/>
  <c r="Z11" i="1"/>
  <c r="H36" i="1"/>
  <c r="Z12" i="1"/>
  <c r="H37" i="1"/>
  <c r="Z13" i="1"/>
  <c r="H38" i="1"/>
  <c r="Z14" i="1"/>
  <c r="H39" i="1"/>
  <c r="Z16" i="1"/>
  <c r="H41" i="1"/>
  <c r="Z17" i="1"/>
  <c r="H42" i="1"/>
  <c r="Z18" i="1"/>
  <c r="H43" i="1"/>
  <c r="Z19" i="1"/>
  <c r="H44" i="1"/>
  <c r="Z20" i="1"/>
  <c r="H45" i="1"/>
  <c r="Z21" i="1"/>
  <c r="H46" i="1"/>
  <c r="H52" i="1"/>
  <c r="V9" i="1"/>
  <c r="G34" i="1"/>
  <c r="V10" i="1"/>
  <c r="G35" i="1"/>
  <c r="V11" i="1"/>
  <c r="G36" i="1"/>
  <c r="V12" i="1"/>
  <c r="G37" i="1"/>
  <c r="V13" i="1"/>
  <c r="G38" i="1"/>
  <c r="V16" i="1"/>
  <c r="G41" i="1"/>
  <c r="V17" i="1"/>
  <c r="G42" i="1"/>
  <c r="V18" i="1"/>
  <c r="G43" i="1"/>
  <c r="V19" i="1"/>
  <c r="G44" i="1"/>
  <c r="V20" i="1"/>
  <c r="G45" i="1"/>
  <c r="V21" i="1"/>
  <c r="G46" i="1"/>
  <c r="V22" i="1"/>
  <c r="G47" i="1"/>
  <c r="V23" i="1"/>
  <c r="G48" i="1"/>
  <c r="V24" i="1"/>
  <c r="G49" i="1"/>
  <c r="G52" i="1"/>
  <c r="Q9" i="1"/>
  <c r="E34" i="1"/>
  <c r="Q10" i="1"/>
  <c r="E35" i="1"/>
  <c r="Q11" i="1"/>
  <c r="E36" i="1"/>
  <c r="Q12" i="1"/>
  <c r="E37" i="1"/>
  <c r="Q16" i="1"/>
  <c r="E41" i="1"/>
  <c r="Q17" i="1"/>
  <c r="E42" i="1"/>
  <c r="Q18" i="1"/>
  <c r="E43" i="1"/>
  <c r="Q19" i="1"/>
  <c r="E44" i="1"/>
  <c r="Q20" i="1"/>
  <c r="E45" i="1"/>
  <c r="Q21" i="1"/>
  <c r="E46" i="1"/>
  <c r="Q22" i="1"/>
  <c r="E47" i="1"/>
  <c r="Q23" i="1"/>
  <c r="E48" i="1"/>
  <c r="E52" i="1"/>
  <c r="M9" i="1"/>
  <c r="D34" i="1"/>
  <c r="M10" i="1"/>
  <c r="D35" i="1"/>
  <c r="M11" i="1"/>
  <c r="D36" i="1"/>
  <c r="M12" i="1"/>
  <c r="D37" i="1"/>
  <c r="M13" i="1"/>
  <c r="D38" i="1"/>
  <c r="M16" i="1"/>
  <c r="D41" i="1"/>
  <c r="M17" i="1"/>
  <c r="D42" i="1"/>
  <c r="M18" i="1"/>
  <c r="D43" i="1"/>
  <c r="M19" i="1"/>
  <c r="D44" i="1"/>
  <c r="M20" i="1"/>
  <c r="D45" i="1"/>
  <c r="M21" i="1"/>
  <c r="D46" i="1"/>
  <c r="M22" i="1"/>
  <c r="D47" i="1"/>
  <c r="D52" i="1"/>
  <c r="I9" i="1"/>
  <c r="C34" i="1"/>
  <c r="I10" i="1"/>
  <c r="C35" i="1"/>
  <c r="I11" i="1"/>
  <c r="C36" i="1"/>
  <c r="I12" i="1"/>
  <c r="C37" i="1"/>
  <c r="I13" i="1"/>
  <c r="C38" i="1"/>
  <c r="I14" i="1"/>
  <c r="C39" i="1"/>
  <c r="I16" i="1"/>
  <c r="C41" i="1"/>
  <c r="I17" i="1"/>
  <c r="C42" i="1"/>
  <c r="I18" i="1"/>
  <c r="C43" i="1"/>
  <c r="I19" i="1"/>
  <c r="C44" i="1"/>
  <c r="I20" i="1"/>
  <c r="C45" i="1"/>
  <c r="I21" i="1"/>
  <c r="C46" i="1"/>
  <c r="C52" i="1"/>
  <c r="E9" i="1"/>
  <c r="B34" i="1"/>
  <c r="E10" i="1"/>
  <c r="B35" i="1"/>
  <c r="E11" i="1"/>
  <c r="B36" i="1"/>
  <c r="E12" i="1"/>
  <c r="B37" i="1"/>
  <c r="E13" i="1"/>
  <c r="B38" i="1"/>
  <c r="E16" i="1"/>
  <c r="B41" i="1"/>
  <c r="E17" i="1"/>
  <c r="B42" i="1"/>
  <c r="E18" i="1"/>
  <c r="B43" i="1"/>
  <c r="E19" i="1"/>
  <c r="B44" i="1"/>
  <c r="E20" i="1"/>
  <c r="B45" i="1"/>
  <c r="E21" i="1"/>
  <c r="B46" i="1"/>
  <c r="E22" i="1"/>
  <c r="B47" i="1"/>
  <c r="E23" i="1"/>
  <c r="B48" i="1"/>
  <c r="E24" i="1"/>
  <c r="B49" i="1"/>
  <c r="B52" i="1"/>
  <c r="AH27" i="1"/>
  <c r="AD27" i="1"/>
  <c r="Z27" i="1"/>
  <c r="V27" i="1"/>
  <c r="Q27" i="1"/>
  <c r="M27" i="1"/>
  <c r="I27" i="1"/>
  <c r="E27" i="1"/>
  <c r="AH26" i="1"/>
  <c r="AD26" i="1"/>
  <c r="Z26" i="1"/>
  <c r="V26" i="1"/>
  <c r="Q26" i="1"/>
  <c r="M26" i="1"/>
  <c r="I26" i="1"/>
  <c r="E26" i="1"/>
</calcChain>
</file>

<file path=xl/sharedStrings.xml><?xml version="1.0" encoding="utf-8"?>
<sst xmlns="http://schemas.openxmlformats.org/spreadsheetml/2006/main" count="93" uniqueCount="28">
  <si>
    <t xml:space="preserve">mean number of hair cells within 3 neuromasts per larva </t>
  </si>
  <si>
    <t>pappaa p170</t>
  </si>
  <si>
    <t>0 μM</t>
  </si>
  <si>
    <t>1 μM</t>
  </si>
  <si>
    <t>10 μM</t>
  </si>
  <si>
    <t>30 μM</t>
  </si>
  <si>
    <t>experiment 1</t>
  </si>
  <si>
    <t>neuromast 1</t>
  </si>
  <si>
    <t>neuromast 2</t>
  </si>
  <si>
    <t>neuromast 3</t>
  </si>
  <si>
    <t>mean</t>
  </si>
  <si>
    <t>larva 1</t>
  </si>
  <si>
    <t>larva 2</t>
  </si>
  <si>
    <t>larva 3</t>
  </si>
  <si>
    <t>larva 4</t>
  </si>
  <si>
    <t>larva 5</t>
  </si>
  <si>
    <t>larva 6</t>
  </si>
  <si>
    <t>larva 7</t>
  </si>
  <si>
    <t>experiment 2</t>
  </si>
  <si>
    <t>larva 8</t>
  </si>
  <si>
    <t>larva 9</t>
  </si>
  <si>
    <t>mean experiment 1</t>
  </si>
  <si>
    <t>mean experiment 2</t>
  </si>
  <si>
    <t xml:space="preserve">% HC survival=[(mean number of hair cells within 3 neuromasts after treatment)/ (mean number of hair cells in vehicle treated group)] X 100 </t>
  </si>
  <si>
    <t>mean hair cell survival  (% vehicle-treated group</t>
  </si>
  <si>
    <r>
      <t xml:space="preserve">Figure 3B: hair cell survival post neomycin in wild type and </t>
    </r>
    <r>
      <rPr>
        <b/>
        <i/>
        <sz val="14"/>
        <color theme="1"/>
        <rFont val="Arial"/>
        <family val="2"/>
      </rPr>
      <t xml:space="preserve">pappaa </t>
    </r>
    <r>
      <rPr>
        <b/>
        <sz val="14"/>
        <color theme="1"/>
        <rFont val="Arial"/>
        <family val="2"/>
      </rPr>
      <t xml:space="preserve">mutants  </t>
    </r>
  </si>
  <si>
    <t>wild type</t>
  </si>
  <si>
    <r>
      <t xml:space="preserve">P-value by 2-way ANOVA (wild type vs. </t>
    </r>
    <r>
      <rPr>
        <b/>
        <i/>
        <sz val="10"/>
        <color theme="1"/>
        <rFont val="Arial"/>
        <family val="2"/>
      </rPr>
      <t>pappaa p170)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</si>
</sst>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000_);_(* \(#,##0.00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i/>
      <sz val="14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i/>
      <sz val="10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color rgb="FF000000"/>
      <name val="Arial"/>
      <family val="2"/>
    </font>
    <font>
      <b/>
      <u/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43" fontId="7" fillId="0" borderId="0" xfId="1" applyFont="1"/>
    <xf numFmtId="0" fontId="10" fillId="0" borderId="0" xfId="0" applyFont="1" applyAlignment="1">
      <alignment horizontal="right"/>
    </xf>
    <xf numFmtId="0" fontId="10" fillId="0" borderId="4" xfId="0" applyFont="1" applyBorder="1" applyAlignment="1">
      <alignment horizontal="center"/>
    </xf>
    <xf numFmtId="0" fontId="10" fillId="0" borderId="0" xfId="0" applyFont="1" applyAlignment="1">
      <alignment horizontal="center"/>
    </xf>
    <xf numFmtId="49" fontId="4" fillId="0" borderId="5" xfId="1" applyNumberFormat="1" applyFont="1" applyBorder="1" applyAlignment="1">
      <alignment horizontal="center"/>
    </xf>
    <xf numFmtId="49" fontId="4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5" fillId="0" borderId="4" xfId="1" applyNumberFormat="1" applyFont="1" applyBorder="1" applyAlignment="1">
      <alignment horizontal="center"/>
    </xf>
    <xf numFmtId="0" fontId="5" fillId="0" borderId="0" xfId="1" applyNumberFormat="1" applyFont="1" applyAlignment="1">
      <alignment horizontal="center"/>
    </xf>
    <xf numFmtId="164" fontId="5" fillId="0" borderId="5" xfId="1" applyNumberFormat="1" applyFont="1" applyBorder="1" applyAlignment="1">
      <alignment horizontal="center"/>
    </xf>
    <xf numFmtId="43" fontId="5" fillId="0" borderId="5" xfId="1" applyFont="1" applyBorder="1" applyAlignment="1">
      <alignment horizontal="center"/>
    </xf>
    <xf numFmtId="43" fontId="5" fillId="0" borderId="0" xfId="1" applyFont="1" applyAlignment="1">
      <alignment horizontal="center"/>
    </xf>
    <xf numFmtId="43" fontId="5" fillId="0" borderId="0" xfId="1" applyFont="1"/>
    <xf numFmtId="43" fontId="5" fillId="0" borderId="5" xfId="1" applyFont="1" applyBorder="1"/>
    <xf numFmtId="0" fontId="4" fillId="0" borderId="4" xfId="0" applyFont="1" applyBorder="1" applyAlignment="1">
      <alignment horizontal="right"/>
    </xf>
    <xf numFmtId="0" fontId="5" fillId="0" borderId="4" xfId="1" applyNumberFormat="1" applyFont="1" applyBorder="1"/>
    <xf numFmtId="0" fontId="5" fillId="0" borderId="0" xfId="1" applyNumberFormat="1" applyFont="1"/>
    <xf numFmtId="0" fontId="10" fillId="0" borderId="4" xfId="0" applyFont="1" applyBorder="1" applyAlignment="1">
      <alignment horizontal="right"/>
    </xf>
    <xf numFmtId="164" fontId="5" fillId="0" borderId="5" xfId="1" applyNumberFormat="1" applyFont="1" applyBorder="1"/>
    <xf numFmtId="0" fontId="11" fillId="0" borderId="4" xfId="1" applyNumberFormat="1" applyFont="1" applyBorder="1" applyAlignment="1">
      <alignment horizontal="center"/>
    </xf>
    <xf numFmtId="0" fontId="11" fillId="0" borderId="0" xfId="1" applyNumberFormat="1" applyFont="1" applyAlignment="1">
      <alignment horizontal="center"/>
    </xf>
    <xf numFmtId="164" fontId="11" fillId="0" borderId="4" xfId="1" applyNumberFormat="1" applyFont="1" applyBorder="1" applyAlignment="1">
      <alignment horizontal="center"/>
    </xf>
    <xf numFmtId="164" fontId="11" fillId="0" borderId="0" xfId="1" applyNumberFormat="1" applyFont="1" applyAlignment="1">
      <alignment horizontal="center"/>
    </xf>
    <xf numFmtId="43" fontId="11" fillId="0" borderId="4" xfId="1" applyFont="1" applyBorder="1" applyAlignment="1">
      <alignment horizontal="center"/>
    </xf>
    <xf numFmtId="43" fontId="11" fillId="0" borderId="0" xfId="1" applyFont="1" applyAlignment="1">
      <alignment horizontal="center"/>
    </xf>
    <xf numFmtId="164" fontId="5" fillId="0" borderId="4" xfId="1" applyNumberFormat="1" applyFont="1" applyBorder="1" applyAlignment="1">
      <alignment horizontal="center"/>
    </xf>
    <xf numFmtId="164" fontId="5" fillId="0" borderId="0" xfId="1" applyNumberFormat="1" applyFont="1" applyAlignment="1">
      <alignment horizontal="center"/>
    </xf>
    <xf numFmtId="43" fontId="5" fillId="0" borderId="4" xfId="1" applyFont="1" applyBorder="1" applyAlignment="1">
      <alignment horizontal="center"/>
    </xf>
    <xf numFmtId="0" fontId="5" fillId="0" borderId="5" xfId="0" applyFont="1" applyBorder="1"/>
    <xf numFmtId="0" fontId="5" fillId="0" borderId="4" xfId="0" applyFont="1" applyBorder="1"/>
    <xf numFmtId="43" fontId="4" fillId="0" borderId="5" xfId="1" applyFont="1" applyBorder="1" applyAlignment="1">
      <alignment horizontal="center"/>
    </xf>
    <xf numFmtId="43" fontId="4" fillId="0" borderId="4" xfId="1" applyFont="1" applyBorder="1" applyAlignment="1">
      <alignment horizontal="center"/>
    </xf>
    <xf numFmtId="43" fontId="4" fillId="0" borderId="0" xfId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6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43" fontId="4" fillId="0" borderId="8" xfId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43" fontId="4" fillId="0" borderId="7" xfId="1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4" fillId="0" borderId="0" xfId="0" applyFont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3" fontId="5" fillId="0" borderId="0" xfId="1" applyFont="1" applyAlignment="1">
      <alignment horizontal="left"/>
    </xf>
    <xf numFmtId="43" fontId="5" fillId="0" borderId="4" xfId="1" applyFont="1" applyBorder="1" applyAlignment="1">
      <alignment horizontal="left"/>
    </xf>
    <xf numFmtId="43" fontId="5" fillId="0" borderId="5" xfId="1" applyFont="1" applyBorder="1" applyAlignment="1">
      <alignment horizontal="left"/>
    </xf>
    <xf numFmtId="0" fontId="5" fillId="0" borderId="0" xfId="0" applyFont="1" applyAlignment="1">
      <alignment horizontal="left"/>
    </xf>
    <xf numFmtId="43" fontId="4" fillId="0" borderId="0" xfId="0" applyNumberFormat="1" applyFont="1" applyAlignment="1">
      <alignment horizontal="center"/>
    </xf>
    <xf numFmtId="43" fontId="4" fillId="0" borderId="6" xfId="0" applyNumberFormat="1" applyFont="1" applyBorder="1" applyAlignment="1">
      <alignment horizontal="center"/>
    </xf>
    <xf numFmtId="43" fontId="4" fillId="0" borderId="7" xfId="0" applyNumberFormat="1" applyFont="1" applyBorder="1" applyAlignment="1">
      <alignment horizontal="center"/>
    </xf>
    <xf numFmtId="43" fontId="4" fillId="0" borderId="8" xfId="0" applyNumberFormat="1" applyFont="1" applyBorder="1" applyAlignment="1">
      <alignment horizontal="center"/>
    </xf>
    <xf numFmtId="43" fontId="5" fillId="0" borderId="9" xfId="1" applyFont="1" applyBorder="1"/>
    <xf numFmtId="165" fontId="4" fillId="0" borderId="10" xfId="1" applyNumberFormat="1" applyFont="1" applyBorder="1"/>
    <xf numFmtId="165" fontId="4" fillId="0" borderId="11" xfId="1" applyNumberFormat="1" applyFont="1" applyBorder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43" fontId="8" fillId="0" borderId="1" xfId="1" applyFont="1" applyBorder="1" applyAlignment="1">
      <alignment horizontal="center"/>
    </xf>
    <xf numFmtId="43" fontId="8" fillId="0" borderId="2" xfId="1" applyFont="1" applyBorder="1" applyAlignment="1">
      <alignment horizontal="center"/>
    </xf>
    <xf numFmtId="43" fontId="8" fillId="0" borderId="3" xfId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2"/>
  <sheetViews>
    <sheetView tabSelected="1" zoomScale="82" zoomScaleNormal="82" zoomScalePageLayoutView="82" workbookViewId="0">
      <selection activeCell="A54" sqref="A54"/>
    </sheetView>
  </sheetViews>
  <sheetFormatPr baseColWidth="10" defaultColWidth="8.83203125" defaultRowHeight="12" x14ac:dyDescent="0"/>
  <cols>
    <col min="1" max="1" width="39.6640625" style="3" customWidth="1"/>
    <col min="2" max="4" width="12.1640625" style="3" bestFit="1" customWidth="1"/>
    <col min="5" max="5" width="8.83203125" style="3"/>
    <col min="6" max="8" width="12.1640625" style="3" bestFit="1" customWidth="1"/>
    <col min="9" max="9" width="7.6640625" style="3" bestFit="1" customWidth="1"/>
    <col min="10" max="12" width="12.1640625" style="3" bestFit="1" customWidth="1"/>
    <col min="13" max="13" width="6.6640625" style="3" bestFit="1" customWidth="1"/>
    <col min="14" max="16" width="12.1640625" style="3" bestFit="1" customWidth="1"/>
    <col min="17" max="18" width="8.83203125" style="3"/>
    <col min="19" max="21" width="12.1640625" style="3" bestFit="1" customWidth="1"/>
    <col min="22" max="22" width="8.5" style="3" bestFit="1" customWidth="1"/>
    <col min="23" max="25" width="12.1640625" style="3" bestFit="1" customWidth="1"/>
    <col min="26" max="26" width="6.6640625" style="3" bestFit="1" customWidth="1"/>
    <col min="27" max="29" width="12.1640625" style="3" bestFit="1" customWidth="1"/>
    <col min="30" max="30" width="6.83203125" style="3" customWidth="1"/>
    <col min="31" max="33" width="12.1640625" style="3" bestFit="1" customWidth="1"/>
    <col min="34" max="16384" width="8.83203125" style="3"/>
  </cols>
  <sheetData>
    <row r="1" spans="1:36" ht="17">
      <c r="A1" s="1" t="s">
        <v>25</v>
      </c>
      <c r="B1" s="2"/>
      <c r="C1" s="2"/>
      <c r="D1" s="2"/>
    </row>
    <row r="3" spans="1:36">
      <c r="A3" s="4" t="s">
        <v>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W3" s="5"/>
      <c r="X3" s="5"/>
      <c r="Y3" s="5"/>
      <c r="Z3" s="4"/>
      <c r="AA3" s="4"/>
      <c r="AB3" s="4"/>
      <c r="AC3" s="4"/>
      <c r="AD3" s="4"/>
      <c r="AE3" s="4"/>
      <c r="AF3" s="4"/>
      <c r="AG3" s="4"/>
    </row>
    <row r="4" spans="1:36">
      <c r="M4" s="6"/>
      <c r="N4" s="6"/>
      <c r="O4" s="6"/>
      <c r="P4" s="6"/>
      <c r="AD4" s="6"/>
      <c r="AE4" s="6"/>
      <c r="AF4" s="6"/>
      <c r="AG4" s="6"/>
      <c r="AJ4" s="2"/>
    </row>
    <row r="5" spans="1:36" ht="13">
      <c r="B5" s="69" t="s">
        <v>26</v>
      </c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1"/>
      <c r="S5" s="72" t="s">
        <v>1</v>
      </c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4"/>
      <c r="AJ5" s="2"/>
    </row>
    <row r="6" spans="1:36" ht="13">
      <c r="B6" s="75" t="s">
        <v>2</v>
      </c>
      <c r="C6" s="76"/>
      <c r="D6" s="76"/>
      <c r="E6" s="77"/>
      <c r="F6" s="75" t="s">
        <v>3</v>
      </c>
      <c r="G6" s="76"/>
      <c r="H6" s="76"/>
      <c r="I6" s="77"/>
      <c r="J6" s="75" t="s">
        <v>4</v>
      </c>
      <c r="K6" s="76"/>
      <c r="L6" s="76"/>
      <c r="M6" s="77"/>
      <c r="N6" s="75" t="s">
        <v>5</v>
      </c>
      <c r="O6" s="76"/>
      <c r="P6" s="76"/>
      <c r="Q6" s="77"/>
      <c r="S6" s="75" t="s">
        <v>2</v>
      </c>
      <c r="T6" s="76"/>
      <c r="U6" s="76"/>
      <c r="V6" s="77"/>
      <c r="W6" s="75" t="s">
        <v>3</v>
      </c>
      <c r="X6" s="76"/>
      <c r="Y6" s="76"/>
      <c r="Z6" s="77"/>
      <c r="AA6" s="75" t="s">
        <v>4</v>
      </c>
      <c r="AB6" s="76"/>
      <c r="AC6" s="76"/>
      <c r="AD6" s="77"/>
      <c r="AE6" s="75" t="s">
        <v>5</v>
      </c>
      <c r="AF6" s="76"/>
      <c r="AG6" s="76"/>
      <c r="AH6" s="77"/>
    </row>
    <row r="7" spans="1:36">
      <c r="A7" s="7" t="s">
        <v>6</v>
      </c>
      <c r="B7" s="8" t="s">
        <v>7</v>
      </c>
      <c r="C7" s="9" t="s">
        <v>8</v>
      </c>
      <c r="D7" s="9" t="s">
        <v>9</v>
      </c>
      <c r="E7" s="10" t="s">
        <v>10</v>
      </c>
      <c r="F7" s="8" t="s">
        <v>7</v>
      </c>
      <c r="G7" s="9" t="s">
        <v>8</v>
      </c>
      <c r="H7" s="9" t="s">
        <v>9</v>
      </c>
      <c r="I7" s="10" t="s">
        <v>10</v>
      </c>
      <c r="J7" s="8" t="s">
        <v>7</v>
      </c>
      <c r="K7" s="9" t="s">
        <v>8</v>
      </c>
      <c r="L7" s="9" t="s">
        <v>9</v>
      </c>
      <c r="M7" s="10" t="s">
        <v>10</v>
      </c>
      <c r="N7" s="8" t="s">
        <v>7</v>
      </c>
      <c r="O7" s="9" t="s">
        <v>8</v>
      </c>
      <c r="P7" s="9" t="s">
        <v>9</v>
      </c>
      <c r="Q7" s="10" t="s">
        <v>10</v>
      </c>
      <c r="R7" s="11"/>
      <c r="S7" s="8" t="s">
        <v>7</v>
      </c>
      <c r="T7" s="9" t="s">
        <v>8</v>
      </c>
      <c r="U7" s="9" t="s">
        <v>9</v>
      </c>
      <c r="V7" s="10" t="s">
        <v>10</v>
      </c>
      <c r="W7" s="8" t="s">
        <v>7</v>
      </c>
      <c r="X7" s="9" t="s">
        <v>8</v>
      </c>
      <c r="Y7" s="9" t="s">
        <v>9</v>
      </c>
      <c r="Z7" s="10" t="s">
        <v>10</v>
      </c>
      <c r="AA7" s="8" t="s">
        <v>7</v>
      </c>
      <c r="AB7" s="9" t="s">
        <v>8</v>
      </c>
      <c r="AC7" s="9" t="s">
        <v>9</v>
      </c>
      <c r="AD7" s="10" t="s">
        <v>10</v>
      </c>
      <c r="AE7" s="8" t="s">
        <v>7</v>
      </c>
      <c r="AF7" s="9" t="s">
        <v>8</v>
      </c>
      <c r="AG7" s="9" t="s">
        <v>9</v>
      </c>
      <c r="AH7" s="10" t="s">
        <v>10</v>
      </c>
    </row>
    <row r="8" spans="1:36">
      <c r="A8" s="12" t="s">
        <v>11</v>
      </c>
      <c r="B8" s="13">
        <v>12</v>
      </c>
      <c r="C8" s="14">
        <v>14</v>
      </c>
      <c r="D8" s="14">
        <v>9</v>
      </c>
      <c r="E8" s="15">
        <f>AVERAGE(B8:D8)</f>
        <v>11.666666666666666</v>
      </c>
      <c r="F8" s="13">
        <v>13</v>
      </c>
      <c r="G8" s="14">
        <v>13</v>
      </c>
      <c r="H8" s="14">
        <v>12</v>
      </c>
      <c r="I8" s="16">
        <f>AVERAGE(F8:H8)</f>
        <v>12.666666666666666</v>
      </c>
      <c r="J8" s="13">
        <v>10</v>
      </c>
      <c r="K8" s="14">
        <v>4</v>
      </c>
      <c r="L8" s="14">
        <v>7</v>
      </c>
      <c r="M8" s="16">
        <f t="shared" ref="M8:M13" si="0">AVERAGE(J8:L8)</f>
        <v>7</v>
      </c>
      <c r="N8" s="13">
        <v>9</v>
      </c>
      <c r="O8" s="14">
        <v>6</v>
      </c>
      <c r="P8" s="14">
        <v>6</v>
      </c>
      <c r="Q8" s="16">
        <f>AVERAGE(N8:P8)</f>
        <v>7</v>
      </c>
      <c r="R8" s="17"/>
      <c r="S8" s="13">
        <v>15</v>
      </c>
      <c r="T8" s="14">
        <v>14</v>
      </c>
      <c r="U8" s="14">
        <v>10</v>
      </c>
      <c r="V8" s="16">
        <f>AVERAGE(S8:U8)</f>
        <v>13</v>
      </c>
      <c r="W8" s="13">
        <v>14</v>
      </c>
      <c r="X8" s="14">
        <v>16</v>
      </c>
      <c r="Y8" s="14">
        <v>11</v>
      </c>
      <c r="Z8" s="16">
        <f>AVERAGE(W8:Y8)</f>
        <v>13.666666666666666</v>
      </c>
      <c r="AA8" s="13">
        <v>4</v>
      </c>
      <c r="AB8" s="14">
        <v>3</v>
      </c>
      <c r="AC8" s="14">
        <v>3</v>
      </c>
      <c r="AD8" s="16">
        <f>AVERAGE(AA8:AC8)</f>
        <v>3.3333333333333335</v>
      </c>
      <c r="AE8" s="13">
        <v>4</v>
      </c>
      <c r="AF8" s="14">
        <v>1</v>
      </c>
      <c r="AG8" s="14">
        <v>0</v>
      </c>
      <c r="AH8" s="16">
        <f>AVERAGE(AE8:AG8)</f>
        <v>1.6666666666666667</v>
      </c>
    </row>
    <row r="9" spans="1:36">
      <c r="A9" s="12" t="s">
        <v>12</v>
      </c>
      <c r="B9" s="13">
        <v>13</v>
      </c>
      <c r="C9" s="14">
        <v>14</v>
      </c>
      <c r="D9" s="14">
        <v>9</v>
      </c>
      <c r="E9" s="15">
        <f t="shared" ref="E9:E13" si="1">AVERAGE(B9:D9)</f>
        <v>12</v>
      </c>
      <c r="F9" s="13">
        <v>11</v>
      </c>
      <c r="G9" s="14">
        <v>11</v>
      </c>
      <c r="H9" s="14">
        <v>9</v>
      </c>
      <c r="I9" s="16">
        <f t="shared" ref="I9:I14" si="2">AVERAGE(F9:H9)</f>
        <v>10.333333333333334</v>
      </c>
      <c r="J9" s="13">
        <v>8</v>
      </c>
      <c r="K9" s="14">
        <v>13</v>
      </c>
      <c r="L9" s="14">
        <v>6</v>
      </c>
      <c r="M9" s="16">
        <f t="shared" si="0"/>
        <v>9</v>
      </c>
      <c r="N9" s="13">
        <v>4</v>
      </c>
      <c r="O9" s="14">
        <v>2</v>
      </c>
      <c r="P9" s="14">
        <v>1</v>
      </c>
      <c r="Q9" s="16">
        <f t="shared" ref="Q9:Q12" si="3">AVERAGE(N9:P9)</f>
        <v>2.3333333333333335</v>
      </c>
      <c r="R9" s="17"/>
      <c r="S9" s="13">
        <v>9</v>
      </c>
      <c r="T9" s="14">
        <v>9</v>
      </c>
      <c r="U9" s="14">
        <v>13</v>
      </c>
      <c r="V9" s="16">
        <f t="shared" ref="V9:V12" si="4">AVERAGE(S9:U9)</f>
        <v>10.333333333333334</v>
      </c>
      <c r="W9" s="13">
        <v>10</v>
      </c>
      <c r="X9" s="14">
        <v>9</v>
      </c>
      <c r="Y9" s="14">
        <v>11</v>
      </c>
      <c r="Z9" s="16">
        <f t="shared" ref="Z9:Z12" si="5">AVERAGE(W9:Y9)</f>
        <v>10</v>
      </c>
      <c r="AA9" s="13">
        <v>6</v>
      </c>
      <c r="AB9" s="14">
        <v>4</v>
      </c>
      <c r="AC9" s="14">
        <v>5</v>
      </c>
      <c r="AD9" s="16">
        <f t="shared" ref="AD9:AD12" si="6">AVERAGE(AA9:AC9)</f>
        <v>5</v>
      </c>
      <c r="AE9" s="13">
        <v>2</v>
      </c>
      <c r="AF9" s="14">
        <v>4</v>
      </c>
      <c r="AG9" s="14">
        <v>0</v>
      </c>
      <c r="AH9" s="16">
        <f t="shared" ref="AH9:AH12" si="7">AVERAGE(AE9:AG9)</f>
        <v>2</v>
      </c>
      <c r="AJ9" s="18"/>
    </row>
    <row r="10" spans="1:36">
      <c r="A10" s="12" t="s">
        <v>13</v>
      </c>
      <c r="B10" s="13">
        <v>10</v>
      </c>
      <c r="C10" s="14">
        <v>13</v>
      </c>
      <c r="D10" s="14">
        <v>7</v>
      </c>
      <c r="E10" s="15">
        <f t="shared" si="1"/>
        <v>10</v>
      </c>
      <c r="F10" s="13">
        <v>11</v>
      </c>
      <c r="G10" s="14">
        <v>9</v>
      </c>
      <c r="H10" s="14">
        <v>7</v>
      </c>
      <c r="I10" s="16">
        <f t="shared" si="2"/>
        <v>9</v>
      </c>
      <c r="J10" s="13">
        <v>3</v>
      </c>
      <c r="K10" s="14">
        <v>4</v>
      </c>
      <c r="L10" s="14">
        <v>8</v>
      </c>
      <c r="M10" s="16">
        <f t="shared" si="0"/>
        <v>5</v>
      </c>
      <c r="N10" s="13">
        <v>6</v>
      </c>
      <c r="O10" s="14">
        <v>7</v>
      </c>
      <c r="P10" s="14">
        <v>6</v>
      </c>
      <c r="Q10" s="16">
        <f t="shared" si="3"/>
        <v>6.333333333333333</v>
      </c>
      <c r="R10" s="17"/>
      <c r="S10" s="13">
        <v>12</v>
      </c>
      <c r="T10" s="14">
        <v>9</v>
      </c>
      <c r="U10" s="14">
        <v>13</v>
      </c>
      <c r="V10" s="16">
        <f t="shared" si="4"/>
        <v>11.333333333333334</v>
      </c>
      <c r="W10" s="13">
        <v>12</v>
      </c>
      <c r="X10" s="14">
        <v>12</v>
      </c>
      <c r="Y10" s="14">
        <v>9</v>
      </c>
      <c r="Z10" s="16">
        <f t="shared" si="5"/>
        <v>11</v>
      </c>
      <c r="AA10" s="13">
        <v>4</v>
      </c>
      <c r="AB10" s="14">
        <v>6</v>
      </c>
      <c r="AC10" s="14">
        <v>6</v>
      </c>
      <c r="AD10" s="16">
        <f t="shared" si="6"/>
        <v>5.333333333333333</v>
      </c>
      <c r="AE10" s="13">
        <v>1</v>
      </c>
      <c r="AF10" s="14">
        <v>1</v>
      </c>
      <c r="AG10" s="14">
        <v>4</v>
      </c>
      <c r="AH10" s="16">
        <f t="shared" si="7"/>
        <v>2</v>
      </c>
    </row>
    <row r="11" spans="1:36">
      <c r="A11" s="12" t="s">
        <v>14</v>
      </c>
      <c r="B11" s="13">
        <v>6</v>
      </c>
      <c r="C11" s="14">
        <v>7</v>
      </c>
      <c r="D11" s="14">
        <v>8</v>
      </c>
      <c r="E11" s="15">
        <f t="shared" si="1"/>
        <v>7</v>
      </c>
      <c r="F11" s="13">
        <v>10</v>
      </c>
      <c r="G11" s="14">
        <v>9</v>
      </c>
      <c r="H11" s="14">
        <v>9</v>
      </c>
      <c r="I11" s="16">
        <f t="shared" si="2"/>
        <v>9.3333333333333339</v>
      </c>
      <c r="J11" s="13">
        <v>7</v>
      </c>
      <c r="K11" s="14">
        <v>8</v>
      </c>
      <c r="L11" s="14">
        <v>6</v>
      </c>
      <c r="M11" s="16">
        <f t="shared" si="0"/>
        <v>7</v>
      </c>
      <c r="N11" s="13">
        <v>8</v>
      </c>
      <c r="O11" s="14">
        <v>5</v>
      </c>
      <c r="P11" s="14">
        <v>2</v>
      </c>
      <c r="Q11" s="16">
        <f t="shared" si="3"/>
        <v>5</v>
      </c>
      <c r="R11" s="17"/>
      <c r="S11" s="13">
        <v>9</v>
      </c>
      <c r="T11" s="14">
        <v>14</v>
      </c>
      <c r="U11" s="14">
        <v>8</v>
      </c>
      <c r="V11" s="16">
        <f t="shared" si="4"/>
        <v>10.333333333333334</v>
      </c>
      <c r="W11" s="13">
        <v>16</v>
      </c>
      <c r="X11" s="14">
        <v>10</v>
      </c>
      <c r="Y11" s="14">
        <v>13</v>
      </c>
      <c r="Z11" s="16">
        <f t="shared" si="5"/>
        <v>13</v>
      </c>
      <c r="AA11" s="13">
        <v>7</v>
      </c>
      <c r="AB11" s="14">
        <v>9</v>
      </c>
      <c r="AC11" s="14">
        <v>6</v>
      </c>
      <c r="AD11" s="16">
        <f t="shared" si="6"/>
        <v>7.333333333333333</v>
      </c>
      <c r="AE11" s="13">
        <v>2</v>
      </c>
      <c r="AF11" s="14">
        <v>2</v>
      </c>
      <c r="AG11" s="14">
        <v>5</v>
      </c>
      <c r="AH11" s="16">
        <f t="shared" si="7"/>
        <v>3</v>
      </c>
    </row>
    <row r="12" spans="1:36">
      <c r="A12" s="12" t="s">
        <v>15</v>
      </c>
      <c r="B12" s="13">
        <v>10</v>
      </c>
      <c r="C12" s="14">
        <v>13</v>
      </c>
      <c r="D12" s="14">
        <v>16</v>
      </c>
      <c r="E12" s="15">
        <f t="shared" si="1"/>
        <v>13</v>
      </c>
      <c r="F12" s="13">
        <v>9</v>
      </c>
      <c r="G12" s="14">
        <v>8</v>
      </c>
      <c r="H12" s="14">
        <v>6</v>
      </c>
      <c r="I12" s="16">
        <f t="shared" si="2"/>
        <v>7.666666666666667</v>
      </c>
      <c r="J12" s="13">
        <v>6</v>
      </c>
      <c r="K12" s="14">
        <v>6</v>
      </c>
      <c r="L12" s="14">
        <v>4</v>
      </c>
      <c r="M12" s="16">
        <f t="shared" si="0"/>
        <v>5.333333333333333</v>
      </c>
      <c r="N12" s="13">
        <v>7</v>
      </c>
      <c r="O12" s="14">
        <v>5</v>
      </c>
      <c r="P12" s="14">
        <v>4</v>
      </c>
      <c r="Q12" s="16">
        <f t="shared" si="3"/>
        <v>5.333333333333333</v>
      </c>
      <c r="R12" s="17"/>
      <c r="S12" s="13">
        <v>20</v>
      </c>
      <c r="T12" s="14">
        <v>11</v>
      </c>
      <c r="U12" s="14">
        <v>15</v>
      </c>
      <c r="V12" s="16">
        <f t="shared" si="4"/>
        <v>15.333333333333334</v>
      </c>
      <c r="W12" s="13">
        <v>9</v>
      </c>
      <c r="X12" s="14">
        <v>10</v>
      </c>
      <c r="Y12" s="14">
        <v>13</v>
      </c>
      <c r="Z12" s="16">
        <f t="shared" si="5"/>
        <v>10.666666666666666</v>
      </c>
      <c r="AA12" s="13">
        <v>6</v>
      </c>
      <c r="AB12" s="14">
        <v>9</v>
      </c>
      <c r="AC12" s="14">
        <v>7</v>
      </c>
      <c r="AD12" s="16">
        <f t="shared" si="6"/>
        <v>7.333333333333333</v>
      </c>
      <c r="AE12" s="13">
        <v>3</v>
      </c>
      <c r="AF12" s="14">
        <v>5</v>
      </c>
      <c r="AG12" s="14">
        <v>4</v>
      </c>
      <c r="AH12" s="16">
        <f t="shared" si="7"/>
        <v>4</v>
      </c>
    </row>
    <row r="13" spans="1:36">
      <c r="A13" s="12" t="s">
        <v>16</v>
      </c>
      <c r="B13" s="13">
        <v>7</v>
      </c>
      <c r="C13" s="14">
        <v>8</v>
      </c>
      <c r="D13" s="14">
        <v>11</v>
      </c>
      <c r="E13" s="15">
        <f t="shared" si="1"/>
        <v>8.6666666666666661</v>
      </c>
      <c r="F13" s="13">
        <v>13</v>
      </c>
      <c r="G13" s="14">
        <v>12</v>
      </c>
      <c r="H13" s="14">
        <v>12</v>
      </c>
      <c r="I13" s="16">
        <f t="shared" si="2"/>
        <v>12.333333333333334</v>
      </c>
      <c r="J13" s="13">
        <v>11</v>
      </c>
      <c r="K13" s="14">
        <v>8</v>
      </c>
      <c r="L13" s="14">
        <v>11</v>
      </c>
      <c r="M13" s="16">
        <f t="shared" si="0"/>
        <v>10</v>
      </c>
      <c r="N13" s="13"/>
      <c r="O13" s="14"/>
      <c r="P13" s="14"/>
      <c r="Q13" s="19"/>
      <c r="R13" s="17"/>
      <c r="S13" s="13">
        <v>16</v>
      </c>
      <c r="T13" s="14">
        <v>16</v>
      </c>
      <c r="U13" s="14">
        <v>12</v>
      </c>
      <c r="V13" s="16">
        <f>AVERAGE(S13:U13)</f>
        <v>14.666666666666666</v>
      </c>
      <c r="W13" s="13">
        <v>10</v>
      </c>
      <c r="X13" s="14">
        <v>13</v>
      </c>
      <c r="Y13" s="14">
        <v>7</v>
      </c>
      <c r="Z13" s="16">
        <f>AVERAGE(W13:Y13)</f>
        <v>10</v>
      </c>
      <c r="AA13" s="13">
        <v>7</v>
      </c>
      <c r="AB13" s="14">
        <v>2</v>
      </c>
      <c r="AC13" s="14">
        <v>5</v>
      </c>
      <c r="AD13" s="16">
        <f>AVERAGE(AA13:AC13)</f>
        <v>4.666666666666667</v>
      </c>
      <c r="AE13" s="13"/>
      <c r="AF13" s="14"/>
      <c r="AG13" s="14"/>
      <c r="AH13" s="16"/>
    </row>
    <row r="14" spans="1:36">
      <c r="A14" s="12" t="s">
        <v>17</v>
      </c>
      <c r="B14" s="20"/>
      <c r="C14" s="12"/>
      <c r="D14" s="12"/>
      <c r="E14" s="15"/>
      <c r="F14" s="13">
        <v>12</v>
      </c>
      <c r="G14" s="14">
        <v>11</v>
      </c>
      <c r="H14" s="14">
        <v>16</v>
      </c>
      <c r="I14" s="16">
        <f t="shared" si="2"/>
        <v>13</v>
      </c>
      <c r="J14" s="13"/>
      <c r="K14" s="14"/>
      <c r="L14" s="14"/>
      <c r="M14" s="19"/>
      <c r="N14" s="21"/>
      <c r="O14" s="22"/>
      <c r="P14" s="22"/>
      <c r="Q14" s="19"/>
      <c r="R14" s="17"/>
      <c r="S14" s="13"/>
      <c r="T14" s="14"/>
      <c r="U14" s="14"/>
      <c r="V14" s="16"/>
      <c r="W14" s="13">
        <v>12</v>
      </c>
      <c r="X14" s="14">
        <v>10</v>
      </c>
      <c r="Y14" s="14">
        <v>14</v>
      </c>
      <c r="Z14" s="16">
        <f>AVERAGE(W14:Y14)</f>
        <v>12</v>
      </c>
      <c r="AA14" s="13"/>
      <c r="AB14" s="14"/>
      <c r="AC14" s="14"/>
      <c r="AD14" s="16"/>
      <c r="AE14" s="13"/>
      <c r="AF14" s="14"/>
      <c r="AG14" s="14"/>
      <c r="AH14" s="16"/>
    </row>
    <row r="15" spans="1:36">
      <c r="A15" s="7" t="s">
        <v>18</v>
      </c>
      <c r="B15" s="23"/>
      <c r="C15" s="7"/>
      <c r="D15" s="7"/>
      <c r="E15" s="24"/>
      <c r="F15" s="21"/>
      <c r="G15" s="22"/>
      <c r="H15" s="22"/>
      <c r="I15" s="19"/>
      <c r="J15" s="21"/>
      <c r="K15" s="22"/>
      <c r="L15" s="22"/>
      <c r="M15" s="19"/>
      <c r="N15" s="21"/>
      <c r="O15" s="22"/>
      <c r="P15" s="22"/>
      <c r="Q15" s="19"/>
      <c r="R15" s="17"/>
      <c r="S15" s="13"/>
      <c r="T15" s="14"/>
      <c r="U15" s="14"/>
      <c r="V15" s="16"/>
      <c r="W15" s="13"/>
      <c r="X15" s="14"/>
      <c r="Y15" s="14"/>
      <c r="Z15" s="16"/>
      <c r="AA15" s="13"/>
      <c r="AB15" s="14"/>
      <c r="AC15" s="14"/>
      <c r="AD15" s="16"/>
      <c r="AE15" s="13"/>
      <c r="AF15" s="14"/>
      <c r="AG15" s="14"/>
      <c r="AH15" s="16"/>
    </row>
    <row r="16" spans="1:36">
      <c r="A16" s="12" t="s">
        <v>11</v>
      </c>
      <c r="B16" s="13">
        <v>5</v>
      </c>
      <c r="C16" s="14">
        <v>6</v>
      </c>
      <c r="D16" s="14">
        <v>8</v>
      </c>
      <c r="E16" s="15">
        <f t="shared" ref="E16:E24" si="8">AVERAGE(B16:D16)</f>
        <v>6.333333333333333</v>
      </c>
      <c r="F16" s="13">
        <v>12</v>
      </c>
      <c r="G16" s="14">
        <v>11</v>
      </c>
      <c r="H16" s="14">
        <v>11</v>
      </c>
      <c r="I16" s="16">
        <f t="shared" ref="I16:I21" si="9">AVERAGE(F16:H16)</f>
        <v>11.333333333333334</v>
      </c>
      <c r="J16" s="13">
        <v>2</v>
      </c>
      <c r="K16" s="14">
        <v>3</v>
      </c>
      <c r="L16" s="14">
        <v>3</v>
      </c>
      <c r="M16" s="16">
        <f t="shared" ref="M16:M22" si="10">AVERAGE(J16:L16)</f>
        <v>2.6666666666666665</v>
      </c>
      <c r="N16" s="13">
        <v>6</v>
      </c>
      <c r="O16" s="14">
        <v>6</v>
      </c>
      <c r="P16" s="14">
        <v>3</v>
      </c>
      <c r="Q16" s="16">
        <f>AVERAGE(N16:P16)</f>
        <v>5</v>
      </c>
      <c r="R16" s="17"/>
      <c r="S16" s="13">
        <v>13</v>
      </c>
      <c r="T16" s="14">
        <v>12</v>
      </c>
      <c r="U16" s="14">
        <v>15</v>
      </c>
      <c r="V16" s="16">
        <f>AVERAGE(S16:U16)</f>
        <v>13.333333333333334</v>
      </c>
      <c r="W16" s="13">
        <v>11</v>
      </c>
      <c r="X16" s="14">
        <v>10</v>
      </c>
      <c r="Y16" s="14">
        <v>8</v>
      </c>
      <c r="Z16" s="16">
        <f t="shared" ref="Z16:Z21" si="11">AVERAGE(W16:Y16)</f>
        <v>9.6666666666666661</v>
      </c>
      <c r="AA16" s="13">
        <v>3</v>
      </c>
      <c r="AB16" s="14">
        <v>5</v>
      </c>
      <c r="AC16" s="14">
        <v>2</v>
      </c>
      <c r="AD16" s="16">
        <f>AVERAGE(AA16:AC16)</f>
        <v>3.3333333333333335</v>
      </c>
      <c r="AE16" s="13">
        <v>2</v>
      </c>
      <c r="AF16" s="14">
        <v>2</v>
      </c>
      <c r="AG16" s="14">
        <v>6</v>
      </c>
      <c r="AH16" s="16">
        <f t="shared" ref="AH16:AH21" si="12">AVERAGE(AE16:AG16)</f>
        <v>3.3333333333333335</v>
      </c>
    </row>
    <row r="17" spans="1:36">
      <c r="A17" s="12" t="s">
        <v>12</v>
      </c>
      <c r="B17" s="13">
        <v>9</v>
      </c>
      <c r="C17" s="14">
        <v>8</v>
      </c>
      <c r="D17" s="14">
        <v>5</v>
      </c>
      <c r="E17" s="15">
        <f t="shared" si="8"/>
        <v>7.333333333333333</v>
      </c>
      <c r="F17" s="13">
        <v>7</v>
      </c>
      <c r="G17" s="14">
        <v>8</v>
      </c>
      <c r="H17" s="14">
        <v>14</v>
      </c>
      <c r="I17" s="16">
        <f t="shared" si="9"/>
        <v>9.6666666666666661</v>
      </c>
      <c r="J17" s="13">
        <v>4</v>
      </c>
      <c r="K17" s="14">
        <v>2</v>
      </c>
      <c r="L17" s="14">
        <v>7</v>
      </c>
      <c r="M17" s="16">
        <f t="shared" si="10"/>
        <v>4.333333333333333</v>
      </c>
      <c r="N17" s="13">
        <v>4</v>
      </c>
      <c r="O17" s="14">
        <v>1</v>
      </c>
      <c r="P17" s="14">
        <v>3</v>
      </c>
      <c r="Q17" s="16">
        <f t="shared" ref="Q17:Q23" si="13">AVERAGE(N17:P17)</f>
        <v>2.6666666666666665</v>
      </c>
      <c r="R17" s="17"/>
      <c r="S17" s="13">
        <v>14</v>
      </c>
      <c r="T17" s="14">
        <v>11</v>
      </c>
      <c r="U17" s="14">
        <v>10</v>
      </c>
      <c r="V17" s="16">
        <f t="shared" ref="V17:V24" si="14">AVERAGE(S17:U17)</f>
        <v>11.666666666666666</v>
      </c>
      <c r="W17" s="13">
        <v>9</v>
      </c>
      <c r="X17" s="14">
        <v>7</v>
      </c>
      <c r="Y17" s="14">
        <v>11</v>
      </c>
      <c r="Z17" s="16">
        <f t="shared" si="11"/>
        <v>9</v>
      </c>
      <c r="AA17" s="13">
        <v>5</v>
      </c>
      <c r="AB17" s="14">
        <v>6</v>
      </c>
      <c r="AC17" s="14">
        <v>5</v>
      </c>
      <c r="AD17" s="16">
        <f t="shared" ref="AD17:AD22" si="15">AVERAGE(AA17:AC17)</f>
        <v>5.333333333333333</v>
      </c>
      <c r="AE17" s="13">
        <v>2</v>
      </c>
      <c r="AF17" s="14">
        <v>3</v>
      </c>
      <c r="AG17" s="14">
        <v>3</v>
      </c>
      <c r="AH17" s="16">
        <f t="shared" si="12"/>
        <v>2.6666666666666665</v>
      </c>
    </row>
    <row r="18" spans="1:36">
      <c r="A18" s="12" t="s">
        <v>13</v>
      </c>
      <c r="B18" s="13">
        <v>9</v>
      </c>
      <c r="C18" s="14">
        <v>10</v>
      </c>
      <c r="D18" s="14">
        <v>7</v>
      </c>
      <c r="E18" s="15">
        <f t="shared" si="8"/>
        <v>8.6666666666666661</v>
      </c>
      <c r="F18" s="13">
        <v>9</v>
      </c>
      <c r="G18" s="14">
        <v>11</v>
      </c>
      <c r="H18" s="14">
        <v>3</v>
      </c>
      <c r="I18" s="16">
        <f t="shared" si="9"/>
        <v>7.666666666666667</v>
      </c>
      <c r="J18" s="13">
        <v>5</v>
      </c>
      <c r="K18" s="14">
        <v>3</v>
      </c>
      <c r="L18" s="14">
        <v>2</v>
      </c>
      <c r="M18" s="16">
        <f t="shared" si="10"/>
        <v>3.3333333333333335</v>
      </c>
      <c r="N18" s="13">
        <v>5</v>
      </c>
      <c r="O18" s="14">
        <v>5</v>
      </c>
      <c r="P18" s="14">
        <v>3</v>
      </c>
      <c r="Q18" s="16">
        <f t="shared" si="13"/>
        <v>4.333333333333333</v>
      </c>
      <c r="R18" s="17"/>
      <c r="S18" s="13">
        <v>12</v>
      </c>
      <c r="T18" s="14">
        <v>12</v>
      </c>
      <c r="U18" s="14">
        <v>11</v>
      </c>
      <c r="V18" s="16">
        <f t="shared" si="14"/>
        <v>11.666666666666666</v>
      </c>
      <c r="W18" s="13">
        <v>10</v>
      </c>
      <c r="X18" s="14">
        <v>13</v>
      </c>
      <c r="Y18" s="14">
        <v>12</v>
      </c>
      <c r="Z18" s="16">
        <f t="shared" si="11"/>
        <v>11.666666666666666</v>
      </c>
      <c r="AA18" s="13">
        <v>4</v>
      </c>
      <c r="AB18" s="14">
        <v>4</v>
      </c>
      <c r="AC18" s="14">
        <v>4</v>
      </c>
      <c r="AD18" s="16">
        <f t="shared" si="15"/>
        <v>4</v>
      </c>
      <c r="AE18" s="13">
        <v>3</v>
      </c>
      <c r="AF18" s="14">
        <v>1</v>
      </c>
      <c r="AG18" s="14">
        <v>0</v>
      </c>
      <c r="AH18" s="16">
        <f t="shared" si="12"/>
        <v>1.3333333333333333</v>
      </c>
    </row>
    <row r="19" spans="1:36">
      <c r="A19" s="12" t="s">
        <v>14</v>
      </c>
      <c r="B19" s="13">
        <v>9</v>
      </c>
      <c r="C19" s="14">
        <v>11</v>
      </c>
      <c r="D19" s="14">
        <v>9</v>
      </c>
      <c r="E19" s="15">
        <f t="shared" si="8"/>
        <v>9.6666666666666661</v>
      </c>
      <c r="F19" s="13">
        <v>11</v>
      </c>
      <c r="G19" s="14">
        <v>13</v>
      </c>
      <c r="H19" s="14">
        <v>7</v>
      </c>
      <c r="I19" s="16">
        <f t="shared" si="9"/>
        <v>10.333333333333334</v>
      </c>
      <c r="J19" s="13">
        <v>8</v>
      </c>
      <c r="K19" s="14">
        <v>8</v>
      </c>
      <c r="L19" s="14">
        <v>6</v>
      </c>
      <c r="M19" s="16">
        <f t="shared" si="10"/>
        <v>7.333333333333333</v>
      </c>
      <c r="N19" s="13">
        <v>8</v>
      </c>
      <c r="O19" s="14">
        <v>5</v>
      </c>
      <c r="P19" s="14">
        <v>2</v>
      </c>
      <c r="Q19" s="16">
        <f t="shared" si="13"/>
        <v>5</v>
      </c>
      <c r="R19" s="17"/>
      <c r="S19" s="13">
        <v>13</v>
      </c>
      <c r="T19" s="14">
        <v>15</v>
      </c>
      <c r="U19" s="14">
        <v>15</v>
      </c>
      <c r="V19" s="16">
        <f t="shared" si="14"/>
        <v>14.333333333333334</v>
      </c>
      <c r="W19" s="13">
        <v>10</v>
      </c>
      <c r="X19" s="14">
        <v>9</v>
      </c>
      <c r="Y19" s="14">
        <v>11</v>
      </c>
      <c r="Z19" s="16">
        <f t="shared" si="11"/>
        <v>10</v>
      </c>
      <c r="AA19" s="13">
        <v>3</v>
      </c>
      <c r="AB19" s="14">
        <v>5</v>
      </c>
      <c r="AC19" s="14">
        <v>3</v>
      </c>
      <c r="AD19" s="16">
        <f t="shared" si="15"/>
        <v>3.6666666666666665</v>
      </c>
      <c r="AE19" s="13">
        <v>4</v>
      </c>
      <c r="AF19" s="14">
        <v>2</v>
      </c>
      <c r="AG19" s="14">
        <v>1</v>
      </c>
      <c r="AH19" s="16">
        <f t="shared" si="12"/>
        <v>2.3333333333333335</v>
      </c>
    </row>
    <row r="20" spans="1:36">
      <c r="A20" s="12" t="s">
        <v>15</v>
      </c>
      <c r="B20" s="13">
        <v>9</v>
      </c>
      <c r="C20" s="14">
        <v>5</v>
      </c>
      <c r="D20" s="14">
        <v>8</v>
      </c>
      <c r="E20" s="15">
        <f t="shared" si="8"/>
        <v>7.333333333333333</v>
      </c>
      <c r="F20" s="13">
        <v>8</v>
      </c>
      <c r="G20" s="14">
        <v>8</v>
      </c>
      <c r="H20" s="14">
        <v>6</v>
      </c>
      <c r="I20" s="16">
        <f t="shared" si="9"/>
        <v>7.333333333333333</v>
      </c>
      <c r="J20" s="13">
        <v>8</v>
      </c>
      <c r="K20" s="14">
        <v>7</v>
      </c>
      <c r="L20" s="14">
        <v>7</v>
      </c>
      <c r="M20" s="16">
        <f t="shared" si="10"/>
        <v>7.333333333333333</v>
      </c>
      <c r="N20" s="13">
        <v>2</v>
      </c>
      <c r="O20" s="14">
        <v>4</v>
      </c>
      <c r="P20" s="14">
        <v>0</v>
      </c>
      <c r="Q20" s="16">
        <f t="shared" si="13"/>
        <v>2</v>
      </c>
      <c r="R20" s="17"/>
      <c r="S20" s="13">
        <v>12</v>
      </c>
      <c r="T20" s="14">
        <v>13</v>
      </c>
      <c r="U20" s="14">
        <v>16</v>
      </c>
      <c r="V20" s="16">
        <f t="shared" si="14"/>
        <v>13.666666666666666</v>
      </c>
      <c r="W20" s="13">
        <v>11</v>
      </c>
      <c r="X20" s="14">
        <v>9</v>
      </c>
      <c r="Y20" s="14">
        <v>8</v>
      </c>
      <c r="Z20" s="16">
        <f t="shared" si="11"/>
        <v>9.3333333333333339</v>
      </c>
      <c r="AA20" s="13">
        <v>7</v>
      </c>
      <c r="AB20" s="14">
        <v>2</v>
      </c>
      <c r="AC20" s="14">
        <v>8</v>
      </c>
      <c r="AD20" s="16">
        <f t="shared" si="15"/>
        <v>5.666666666666667</v>
      </c>
      <c r="AE20" s="13">
        <v>2</v>
      </c>
      <c r="AF20" s="14">
        <v>3</v>
      </c>
      <c r="AG20" s="14">
        <v>3</v>
      </c>
      <c r="AH20" s="16">
        <f t="shared" si="12"/>
        <v>2.6666666666666665</v>
      </c>
    </row>
    <row r="21" spans="1:36">
      <c r="A21" s="12" t="s">
        <v>16</v>
      </c>
      <c r="B21" s="13">
        <v>9</v>
      </c>
      <c r="C21" s="14">
        <v>12</v>
      </c>
      <c r="D21" s="14">
        <v>11</v>
      </c>
      <c r="E21" s="15">
        <f t="shared" si="8"/>
        <v>10.666666666666666</v>
      </c>
      <c r="F21" s="13">
        <v>9</v>
      </c>
      <c r="G21" s="14">
        <v>5</v>
      </c>
      <c r="H21" s="14">
        <v>8</v>
      </c>
      <c r="I21" s="16">
        <f t="shared" si="9"/>
        <v>7.333333333333333</v>
      </c>
      <c r="J21" s="13">
        <v>3</v>
      </c>
      <c r="K21" s="14">
        <v>7</v>
      </c>
      <c r="L21" s="14">
        <v>4</v>
      </c>
      <c r="M21" s="16">
        <f t="shared" si="10"/>
        <v>4.666666666666667</v>
      </c>
      <c r="N21" s="13">
        <v>5</v>
      </c>
      <c r="O21" s="14">
        <v>7</v>
      </c>
      <c r="P21" s="14">
        <v>5</v>
      </c>
      <c r="Q21" s="16">
        <f>AVERAGE(N21:P21)</f>
        <v>5.666666666666667</v>
      </c>
      <c r="R21" s="17"/>
      <c r="S21" s="13">
        <v>10</v>
      </c>
      <c r="T21" s="14">
        <v>9</v>
      </c>
      <c r="U21" s="14">
        <v>10</v>
      </c>
      <c r="V21" s="16">
        <f>AVERAGE(S21:U21)</f>
        <v>9.6666666666666661</v>
      </c>
      <c r="W21" s="13">
        <v>10</v>
      </c>
      <c r="X21" s="14">
        <v>11</v>
      </c>
      <c r="Y21" s="14">
        <v>12</v>
      </c>
      <c r="Z21" s="16">
        <f t="shared" si="11"/>
        <v>11</v>
      </c>
      <c r="AA21" s="13">
        <v>4</v>
      </c>
      <c r="AB21" s="14">
        <v>5</v>
      </c>
      <c r="AC21" s="14">
        <v>6</v>
      </c>
      <c r="AD21" s="16">
        <f t="shared" si="15"/>
        <v>5</v>
      </c>
      <c r="AE21" s="13">
        <v>5</v>
      </c>
      <c r="AF21" s="14">
        <v>7</v>
      </c>
      <c r="AG21" s="14">
        <v>4</v>
      </c>
      <c r="AH21" s="16">
        <f t="shared" si="12"/>
        <v>5.333333333333333</v>
      </c>
    </row>
    <row r="22" spans="1:36">
      <c r="A22" s="12" t="s">
        <v>17</v>
      </c>
      <c r="B22" s="13">
        <v>12</v>
      </c>
      <c r="C22" s="14">
        <v>12</v>
      </c>
      <c r="D22" s="14">
        <v>12</v>
      </c>
      <c r="E22" s="15">
        <f t="shared" si="8"/>
        <v>12</v>
      </c>
      <c r="F22" s="25"/>
      <c r="G22" s="26"/>
      <c r="H22" s="26"/>
      <c r="I22" s="16"/>
      <c r="J22" s="13">
        <v>9</v>
      </c>
      <c r="K22" s="14">
        <v>8</v>
      </c>
      <c r="L22" s="14">
        <v>9</v>
      </c>
      <c r="M22" s="16">
        <f t="shared" si="10"/>
        <v>8.6666666666666661</v>
      </c>
      <c r="N22" s="13">
        <v>3</v>
      </c>
      <c r="O22" s="14">
        <v>3</v>
      </c>
      <c r="P22" s="14">
        <v>3</v>
      </c>
      <c r="Q22" s="16">
        <f t="shared" si="13"/>
        <v>3</v>
      </c>
      <c r="R22" s="17"/>
      <c r="S22" s="13">
        <v>13</v>
      </c>
      <c r="T22" s="14">
        <v>13</v>
      </c>
      <c r="U22" s="14">
        <v>13</v>
      </c>
      <c r="V22" s="16">
        <f t="shared" si="14"/>
        <v>13</v>
      </c>
      <c r="W22" s="27"/>
      <c r="X22" s="28"/>
      <c r="Y22" s="28"/>
      <c r="Z22" s="16"/>
      <c r="AA22" s="13">
        <v>2</v>
      </c>
      <c r="AB22" s="14">
        <v>5</v>
      </c>
      <c r="AC22" s="14">
        <v>2</v>
      </c>
      <c r="AD22" s="16">
        <f t="shared" si="15"/>
        <v>3</v>
      </c>
      <c r="AE22" s="27"/>
      <c r="AF22" s="28"/>
      <c r="AG22" s="28"/>
      <c r="AH22" s="16"/>
    </row>
    <row r="23" spans="1:36">
      <c r="A23" s="12" t="s">
        <v>19</v>
      </c>
      <c r="B23" s="13">
        <v>9</v>
      </c>
      <c r="C23" s="14">
        <v>8</v>
      </c>
      <c r="D23" s="14">
        <v>9</v>
      </c>
      <c r="E23" s="15">
        <f t="shared" si="8"/>
        <v>8.6666666666666661</v>
      </c>
      <c r="F23" s="29"/>
      <c r="G23" s="30"/>
      <c r="H23" s="30"/>
      <c r="I23" s="16"/>
      <c r="J23" s="13"/>
      <c r="K23" s="14"/>
      <c r="L23" s="14"/>
      <c r="M23" s="16"/>
      <c r="N23" s="13">
        <v>6</v>
      </c>
      <c r="O23" s="14">
        <v>3</v>
      </c>
      <c r="P23" s="14">
        <v>0</v>
      </c>
      <c r="Q23" s="16">
        <f t="shared" si="13"/>
        <v>3</v>
      </c>
      <c r="R23" s="17"/>
      <c r="S23" s="13">
        <v>10</v>
      </c>
      <c r="T23" s="14">
        <v>10</v>
      </c>
      <c r="U23" s="14">
        <v>15</v>
      </c>
      <c r="V23" s="16">
        <f t="shared" si="14"/>
        <v>11.666666666666666</v>
      </c>
      <c r="W23" s="29"/>
      <c r="X23" s="30"/>
      <c r="Y23" s="30"/>
      <c r="Z23" s="16"/>
      <c r="AA23" s="31"/>
      <c r="AB23" s="32"/>
      <c r="AC23" s="32"/>
      <c r="AD23" s="16"/>
      <c r="AE23" s="31"/>
      <c r="AF23" s="32"/>
      <c r="AG23" s="32"/>
      <c r="AH23" s="16"/>
    </row>
    <row r="24" spans="1:36">
      <c r="A24" s="12" t="s">
        <v>20</v>
      </c>
      <c r="B24" s="13">
        <v>7</v>
      </c>
      <c r="C24" s="14">
        <v>9</v>
      </c>
      <c r="D24" s="14">
        <v>8</v>
      </c>
      <c r="E24" s="15">
        <f t="shared" si="8"/>
        <v>8</v>
      </c>
      <c r="F24" s="29"/>
      <c r="G24" s="30"/>
      <c r="H24" s="30"/>
      <c r="I24" s="16"/>
      <c r="J24" s="33"/>
      <c r="K24" s="17"/>
      <c r="L24" s="17"/>
      <c r="M24" s="16"/>
      <c r="N24" s="13"/>
      <c r="O24" s="14"/>
      <c r="P24" s="14"/>
      <c r="Q24" s="16"/>
      <c r="R24" s="17"/>
      <c r="S24" s="13">
        <v>15</v>
      </c>
      <c r="T24" s="14">
        <v>15</v>
      </c>
      <c r="U24" s="14">
        <v>18</v>
      </c>
      <c r="V24" s="16">
        <f t="shared" si="14"/>
        <v>16</v>
      </c>
      <c r="W24" s="29"/>
      <c r="X24" s="30"/>
      <c r="Y24" s="30"/>
      <c r="Z24" s="16"/>
      <c r="AA24" s="33"/>
      <c r="AB24" s="17"/>
      <c r="AC24" s="17"/>
      <c r="AD24" s="16"/>
      <c r="AE24" s="33"/>
      <c r="AF24" s="17"/>
      <c r="AG24" s="17"/>
      <c r="AH24" s="16"/>
    </row>
    <row r="25" spans="1:36">
      <c r="A25" s="12"/>
      <c r="B25" s="20"/>
      <c r="C25" s="12"/>
      <c r="D25" s="12"/>
      <c r="E25" s="34"/>
      <c r="F25" s="35"/>
      <c r="I25" s="34"/>
      <c r="J25" s="35"/>
      <c r="M25" s="34"/>
      <c r="N25" s="35"/>
      <c r="Q25" s="34"/>
      <c r="R25" s="17"/>
      <c r="S25" s="13"/>
      <c r="T25" s="14"/>
      <c r="U25" s="14"/>
      <c r="V25" s="16"/>
      <c r="W25" s="33"/>
      <c r="X25" s="17"/>
      <c r="Y25" s="17"/>
      <c r="Z25" s="16"/>
      <c r="AA25" s="33"/>
      <c r="AB25" s="17"/>
      <c r="AC25" s="17"/>
      <c r="AD25" s="16"/>
      <c r="AE25" s="33"/>
      <c r="AF25" s="17"/>
      <c r="AG25" s="17"/>
      <c r="AH25" s="16"/>
    </row>
    <row r="26" spans="1:36">
      <c r="A26" s="12" t="s">
        <v>21</v>
      </c>
      <c r="B26" s="20"/>
      <c r="C26" s="12"/>
      <c r="D26" s="12"/>
      <c r="E26" s="36">
        <f>AVERAGE(E8:E13)</f>
        <v>10.388888888888888</v>
      </c>
      <c r="F26" s="37"/>
      <c r="G26" s="38"/>
      <c r="H26" s="38"/>
      <c r="I26" s="36">
        <f>AVERAGE(I8:I14)</f>
        <v>10.61904761904762</v>
      </c>
      <c r="J26" s="37"/>
      <c r="K26" s="38"/>
      <c r="L26" s="38"/>
      <c r="M26" s="36">
        <f>AVERAGE(M8:M16)</f>
        <v>6.5714285714285712</v>
      </c>
      <c r="N26" s="37"/>
      <c r="O26" s="38"/>
      <c r="P26" s="38"/>
      <c r="Q26" s="36">
        <f>AVERAGE(Q8:Q17)</f>
        <v>4.8095238095238093</v>
      </c>
      <c r="R26" s="39"/>
      <c r="S26" s="40"/>
      <c r="T26" s="39"/>
      <c r="U26" s="39"/>
      <c r="V26" s="36">
        <f>AVERAGE(V8:V14)</f>
        <v>12.500000000000002</v>
      </c>
      <c r="W26" s="37"/>
      <c r="X26" s="38"/>
      <c r="Y26" s="38"/>
      <c r="Z26" s="36">
        <f>AVERAGE(Z8:Z14)</f>
        <v>11.476190476190476</v>
      </c>
      <c r="AA26" s="37"/>
      <c r="AB26" s="38"/>
      <c r="AC26" s="38"/>
      <c r="AD26" s="36">
        <f>AVERAGE(AD8:AD14)</f>
        <v>5.5</v>
      </c>
      <c r="AE26" s="37"/>
      <c r="AF26" s="38"/>
      <c r="AG26" s="38"/>
      <c r="AH26" s="36">
        <f>AVERAGE(AH8:AH14)</f>
        <v>2.5333333333333337</v>
      </c>
    </row>
    <row r="27" spans="1:36">
      <c r="A27" s="12" t="s">
        <v>22</v>
      </c>
      <c r="B27" s="41"/>
      <c r="C27" s="42"/>
      <c r="D27" s="42"/>
      <c r="E27" s="43">
        <f>AVERAGE(E16:E25)</f>
        <v>8.7407407407407405</v>
      </c>
      <c r="F27" s="44"/>
      <c r="G27" s="45"/>
      <c r="H27" s="45"/>
      <c r="I27" s="43">
        <f>AVERAGE(I16:I25)</f>
        <v>8.9444444444444446</v>
      </c>
      <c r="J27" s="44"/>
      <c r="K27" s="45"/>
      <c r="L27" s="45"/>
      <c r="M27" s="43">
        <f>AVERAGE(M16:M25)</f>
        <v>5.4761904761904763</v>
      </c>
      <c r="N27" s="44"/>
      <c r="O27" s="45"/>
      <c r="P27" s="45"/>
      <c r="Q27" s="43">
        <f>AVERAGE(Q16:Q25)</f>
        <v>3.8333333333333335</v>
      </c>
      <c r="R27" s="39"/>
      <c r="S27" s="46"/>
      <c r="T27" s="47"/>
      <c r="U27" s="47"/>
      <c r="V27" s="43">
        <f>AVERAGE(V16:V25)</f>
        <v>12.777777777777779</v>
      </c>
      <c r="W27" s="44"/>
      <c r="X27" s="45"/>
      <c r="Y27" s="45"/>
      <c r="Z27" s="43">
        <f>AVERAGE(Z16:Z25)</f>
        <v>10.111111111111111</v>
      </c>
      <c r="AA27" s="44"/>
      <c r="AB27" s="45"/>
      <c r="AC27" s="45"/>
      <c r="AD27" s="43">
        <f>AVERAGE(AD16:AD25)</f>
        <v>4.2857142857142856</v>
      </c>
      <c r="AE27" s="44"/>
      <c r="AF27" s="45"/>
      <c r="AG27" s="45"/>
      <c r="AH27" s="43">
        <f>AVERAGE(AH16:AH25)</f>
        <v>2.9444444444444442</v>
      </c>
    </row>
    <row r="28" spans="1:36">
      <c r="A28" s="12"/>
      <c r="B28" s="12"/>
      <c r="C28" s="12"/>
      <c r="D28" s="12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9"/>
      <c r="S28" s="39"/>
      <c r="T28" s="39"/>
      <c r="U28" s="39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</row>
    <row r="29" spans="1:36">
      <c r="A29" s="4" t="s">
        <v>23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</row>
    <row r="30" spans="1:36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</row>
    <row r="31" spans="1:36" ht="13">
      <c r="B31" s="66" t="s">
        <v>26</v>
      </c>
      <c r="C31" s="67"/>
      <c r="D31" s="67"/>
      <c r="E31" s="68"/>
      <c r="F31" s="48"/>
      <c r="G31" s="66" t="s">
        <v>1</v>
      </c>
      <c r="H31" s="67"/>
      <c r="I31" s="67"/>
      <c r="J31" s="68"/>
      <c r="K31" s="49"/>
      <c r="L31" s="49"/>
      <c r="M31" s="49"/>
      <c r="N31" s="49"/>
      <c r="O31" s="49"/>
      <c r="P31" s="49"/>
      <c r="Q31" s="49"/>
      <c r="R31" s="11"/>
      <c r="S31" s="11"/>
      <c r="T31" s="11"/>
      <c r="U31" s="11"/>
      <c r="Z31" s="11"/>
      <c r="AA31" s="11"/>
    </row>
    <row r="32" spans="1:36" ht="13">
      <c r="A32" s="50"/>
      <c r="B32" s="51" t="s">
        <v>2</v>
      </c>
      <c r="C32" s="52" t="s">
        <v>3</v>
      </c>
      <c r="D32" s="52" t="s">
        <v>4</v>
      </c>
      <c r="E32" s="53" t="s">
        <v>5</v>
      </c>
      <c r="F32" s="54"/>
      <c r="G32" s="51" t="s">
        <v>2</v>
      </c>
      <c r="H32" s="52" t="s">
        <v>3</v>
      </c>
      <c r="I32" s="52" t="s">
        <v>4</v>
      </c>
      <c r="J32" s="53" t="s">
        <v>5</v>
      </c>
      <c r="R32" s="55"/>
      <c r="S32" s="55"/>
      <c r="T32" s="55"/>
      <c r="U32" s="55"/>
      <c r="Z32" s="55"/>
      <c r="AA32" s="55"/>
    </row>
    <row r="33" spans="1:27">
      <c r="A33" s="12" t="s">
        <v>11</v>
      </c>
      <c r="B33" s="56">
        <f>(E8/10.39)*100</f>
        <v>112.28745588707089</v>
      </c>
      <c r="C33" s="55">
        <f>(I8/10.39)*100</f>
        <v>121.91209496310553</v>
      </c>
      <c r="D33" s="55">
        <f>(M8/10.39)*100</f>
        <v>67.372473532242537</v>
      </c>
      <c r="E33" s="57">
        <f>(Q8/10.39)*100</f>
        <v>67.372473532242537</v>
      </c>
      <c r="F33" s="55"/>
      <c r="G33" s="56">
        <f>(V8/12.5)*100</f>
        <v>104</v>
      </c>
      <c r="H33" s="55">
        <f>(Z8/12.5)*100</f>
        <v>109.33333333333333</v>
      </c>
      <c r="I33" s="55">
        <f>(AD8/12.5)*100</f>
        <v>26.666666666666668</v>
      </c>
      <c r="J33" s="57">
        <f>(AH8/12.5)*100</f>
        <v>13.333333333333334</v>
      </c>
      <c r="R33" s="55"/>
      <c r="S33" s="55"/>
      <c r="T33" s="55"/>
      <c r="U33" s="55"/>
      <c r="Z33" s="55"/>
      <c r="AA33" s="55"/>
    </row>
    <row r="34" spans="1:27">
      <c r="A34" s="12" t="s">
        <v>12</v>
      </c>
      <c r="B34" s="56">
        <f t="shared" ref="B34:B38" si="16">(E9/10.39)*100</f>
        <v>115.49566891241578</v>
      </c>
      <c r="C34" s="55">
        <f t="shared" ref="C34:C39" si="17">(I9/10.39)*100</f>
        <v>99.454603785691376</v>
      </c>
      <c r="D34" s="55">
        <f t="shared" ref="D34:D38" si="18">(M9/10.39)*100</f>
        <v>86.621751684311832</v>
      </c>
      <c r="E34" s="57">
        <f>(Q9/10.39)*100</f>
        <v>22.45749117741418</v>
      </c>
      <c r="F34" s="55"/>
      <c r="G34" s="56">
        <f t="shared" ref="G34:G38" si="19">(V9/12.5)*100</f>
        <v>82.666666666666671</v>
      </c>
      <c r="H34" s="55">
        <f t="shared" ref="H34:H39" si="20">(Z9/12.5)*100</f>
        <v>80</v>
      </c>
      <c r="I34" s="55">
        <f t="shared" ref="I34:I38" si="21">(AD9/12.5)*100</f>
        <v>40</v>
      </c>
      <c r="J34" s="57">
        <f>(AH9/12.5)*100</f>
        <v>16</v>
      </c>
      <c r="R34" s="55"/>
      <c r="S34" s="55"/>
      <c r="T34" s="55"/>
      <c r="U34" s="55"/>
      <c r="Z34" s="55"/>
      <c r="AA34" s="55"/>
    </row>
    <row r="35" spans="1:27">
      <c r="A35" s="12" t="s">
        <v>13</v>
      </c>
      <c r="B35" s="56">
        <f t="shared" si="16"/>
        <v>96.246390760346472</v>
      </c>
      <c r="C35" s="55">
        <f t="shared" si="17"/>
        <v>86.621751684311832</v>
      </c>
      <c r="D35" s="55">
        <f t="shared" si="18"/>
        <v>48.123195380173236</v>
      </c>
      <c r="E35" s="57">
        <f>(Q10/10.39)*100</f>
        <v>60.956047481552766</v>
      </c>
      <c r="F35" s="55"/>
      <c r="G35" s="56">
        <f t="shared" si="19"/>
        <v>90.666666666666671</v>
      </c>
      <c r="H35" s="55">
        <f t="shared" si="20"/>
        <v>88</v>
      </c>
      <c r="I35" s="55">
        <f t="shared" si="21"/>
        <v>42.666666666666664</v>
      </c>
      <c r="J35" s="57">
        <f>(AH10/12.5)*100</f>
        <v>16</v>
      </c>
      <c r="R35" s="55"/>
      <c r="S35" s="55"/>
      <c r="T35" s="55"/>
      <c r="U35" s="55"/>
      <c r="Z35" s="55"/>
      <c r="AA35" s="55"/>
    </row>
    <row r="36" spans="1:27">
      <c r="A36" s="12" t="s">
        <v>14</v>
      </c>
      <c r="B36" s="56">
        <f t="shared" si="16"/>
        <v>67.372473532242537</v>
      </c>
      <c r="C36" s="55">
        <f t="shared" si="17"/>
        <v>89.829964709656721</v>
      </c>
      <c r="D36" s="55">
        <f t="shared" si="18"/>
        <v>67.372473532242537</v>
      </c>
      <c r="E36" s="57">
        <f>(Q11/10.39)*100</f>
        <v>48.123195380173236</v>
      </c>
      <c r="F36" s="55"/>
      <c r="G36" s="56">
        <f t="shared" si="19"/>
        <v>82.666666666666671</v>
      </c>
      <c r="H36" s="55">
        <f t="shared" si="20"/>
        <v>104</v>
      </c>
      <c r="I36" s="55">
        <f t="shared" si="21"/>
        <v>58.666666666666664</v>
      </c>
      <c r="J36" s="57">
        <f>(AH11/12.5)*100</f>
        <v>24</v>
      </c>
      <c r="R36" s="55"/>
      <c r="S36" s="55"/>
      <c r="T36" s="55"/>
      <c r="U36" s="55"/>
      <c r="Z36" s="55"/>
      <c r="AA36" s="55"/>
    </row>
    <row r="37" spans="1:27">
      <c r="A37" s="12" t="s">
        <v>15</v>
      </c>
      <c r="B37" s="56">
        <f t="shared" si="16"/>
        <v>125.12030798845042</v>
      </c>
      <c r="C37" s="55">
        <f t="shared" si="17"/>
        <v>73.788899582932316</v>
      </c>
      <c r="D37" s="55">
        <f t="shared" si="18"/>
        <v>51.331408405518118</v>
      </c>
      <c r="E37" s="57">
        <f>(Q12/10.39)*100</f>
        <v>51.331408405518118</v>
      </c>
      <c r="F37" s="55"/>
      <c r="G37" s="56">
        <f t="shared" si="19"/>
        <v>122.66666666666669</v>
      </c>
      <c r="H37" s="55">
        <f t="shared" si="20"/>
        <v>85.333333333333329</v>
      </c>
      <c r="I37" s="55">
        <f t="shared" si="21"/>
        <v>58.666666666666664</v>
      </c>
      <c r="J37" s="57">
        <f>(AH12/12.5)*100</f>
        <v>32</v>
      </c>
      <c r="R37" s="55"/>
      <c r="S37" s="55"/>
      <c r="T37" s="55"/>
      <c r="U37" s="55"/>
      <c r="Z37" s="55"/>
      <c r="AA37" s="55"/>
    </row>
    <row r="38" spans="1:27">
      <c r="A38" s="12" t="s">
        <v>16</v>
      </c>
      <c r="B38" s="56">
        <f t="shared" si="16"/>
        <v>83.413538658966942</v>
      </c>
      <c r="C38" s="55">
        <f t="shared" si="17"/>
        <v>118.70388193776067</v>
      </c>
      <c r="D38" s="55">
        <f t="shared" si="18"/>
        <v>96.246390760346472</v>
      </c>
      <c r="E38" s="57"/>
      <c r="F38" s="55"/>
      <c r="G38" s="56">
        <f t="shared" si="19"/>
        <v>117.33333333333333</v>
      </c>
      <c r="H38" s="55">
        <f t="shared" si="20"/>
        <v>80</v>
      </c>
      <c r="I38" s="55">
        <f t="shared" si="21"/>
        <v>37.333333333333336</v>
      </c>
      <c r="J38" s="57"/>
      <c r="R38" s="55"/>
      <c r="S38" s="55"/>
      <c r="T38" s="55"/>
      <c r="U38" s="55"/>
      <c r="Z38" s="55"/>
      <c r="AA38" s="55"/>
    </row>
    <row r="39" spans="1:27">
      <c r="A39" s="12" t="s">
        <v>17</v>
      </c>
      <c r="B39" s="56"/>
      <c r="C39" s="55">
        <f t="shared" si="17"/>
        <v>125.12030798845042</v>
      </c>
      <c r="D39" s="55"/>
      <c r="E39" s="57"/>
      <c r="F39" s="55"/>
      <c r="G39" s="56"/>
      <c r="H39" s="55">
        <f t="shared" si="20"/>
        <v>96</v>
      </c>
      <c r="I39" s="55"/>
      <c r="J39" s="57"/>
      <c r="R39" s="55"/>
      <c r="S39" s="55"/>
      <c r="T39" s="55"/>
      <c r="U39" s="55"/>
      <c r="Z39" s="55"/>
      <c r="AA39" s="55"/>
    </row>
    <row r="40" spans="1:27">
      <c r="A40" s="12"/>
      <c r="B40" s="56"/>
      <c r="C40" s="58"/>
      <c r="D40" s="55"/>
      <c r="E40" s="57"/>
      <c r="F40" s="55"/>
      <c r="G40" s="56"/>
      <c r="H40" s="55"/>
      <c r="I40" s="55"/>
      <c r="J40" s="57"/>
      <c r="R40" s="55"/>
      <c r="S40" s="55"/>
      <c r="T40" s="55"/>
      <c r="U40" s="55"/>
      <c r="Z40" s="55"/>
      <c r="AA40" s="55"/>
    </row>
    <row r="41" spans="1:27">
      <c r="A41" s="12" t="s">
        <v>11</v>
      </c>
      <c r="B41" s="56">
        <f>(E16/8.74)*100</f>
        <v>72.463768115942031</v>
      </c>
      <c r="C41" s="55">
        <f>(I16/8.74)*100</f>
        <v>129.67200610221207</v>
      </c>
      <c r="D41" s="55">
        <f>(M16/8.74)*100</f>
        <v>30.51106025934401</v>
      </c>
      <c r="E41" s="57">
        <f>(Q16/8.74)*100</f>
        <v>57.208237986270014</v>
      </c>
      <c r="F41" s="55"/>
      <c r="G41" s="56">
        <f>(V16/12.78)*100</f>
        <v>104.32968179447053</v>
      </c>
      <c r="H41" s="55">
        <f>(Z16/12.78)*100</f>
        <v>75.639019300991123</v>
      </c>
      <c r="I41" s="55">
        <f>(AD16/12.78)*100</f>
        <v>26.082420448617633</v>
      </c>
      <c r="J41" s="57">
        <f>(AH16/12.78)*100</f>
        <v>26.082420448617633</v>
      </c>
      <c r="R41" s="55"/>
      <c r="S41" s="55"/>
      <c r="T41" s="55"/>
      <c r="U41" s="55"/>
      <c r="Z41" s="55"/>
      <c r="AA41" s="55"/>
    </row>
    <row r="42" spans="1:27">
      <c r="A42" s="12" t="s">
        <v>12</v>
      </c>
      <c r="B42" s="56">
        <f t="shared" ref="B42:B49" si="22">(E17/8.74)*100</f>
        <v>83.905415713196035</v>
      </c>
      <c r="C42" s="55">
        <f t="shared" ref="C42:C46" si="23">(I17/8.74)*100</f>
        <v>110.60259344012205</v>
      </c>
      <c r="D42" s="55">
        <f t="shared" ref="D42:D45" si="24">(M17/8.74)*100</f>
        <v>49.580472921434016</v>
      </c>
      <c r="E42" s="57">
        <f t="shared" ref="E42:E47" si="25">(Q17/8.74)*100</f>
        <v>30.51106025934401</v>
      </c>
      <c r="F42" s="55"/>
      <c r="G42" s="56">
        <f t="shared" ref="G42:G49" si="26">(V17/12.78)*100</f>
        <v>91.288471570161704</v>
      </c>
      <c r="H42" s="55">
        <f t="shared" ref="H42:H46" si="27">(Z17/12.78)*100</f>
        <v>70.422535211267615</v>
      </c>
      <c r="I42" s="55">
        <f t="shared" ref="I42:I47" si="28">(AD17/12.78)*100</f>
        <v>41.731872717788207</v>
      </c>
      <c r="J42" s="57">
        <f t="shared" ref="J42:J46" si="29">(AH17/12.78)*100</f>
        <v>20.865936358894103</v>
      </c>
      <c r="R42" s="55"/>
      <c r="S42" s="55"/>
      <c r="T42" s="55"/>
      <c r="U42" s="55"/>
      <c r="Z42" s="55"/>
      <c r="AA42" s="55"/>
    </row>
    <row r="43" spans="1:27">
      <c r="A43" s="12" t="s">
        <v>13</v>
      </c>
      <c r="B43" s="56">
        <f t="shared" si="22"/>
        <v>99.160945842868031</v>
      </c>
      <c r="C43" s="55">
        <f t="shared" si="23"/>
        <v>87.719298245614041</v>
      </c>
      <c r="D43" s="55">
        <f t="shared" si="24"/>
        <v>38.138825324180011</v>
      </c>
      <c r="E43" s="57">
        <f t="shared" si="25"/>
        <v>49.580472921434016</v>
      </c>
      <c r="F43" s="55"/>
      <c r="G43" s="56">
        <f t="shared" si="26"/>
        <v>91.288471570161704</v>
      </c>
      <c r="H43" s="55">
        <f t="shared" si="27"/>
        <v>91.288471570161704</v>
      </c>
      <c r="I43" s="55">
        <f t="shared" si="28"/>
        <v>31.298904538341159</v>
      </c>
      <c r="J43" s="57">
        <f t="shared" si="29"/>
        <v>10.432968179447052</v>
      </c>
      <c r="R43" s="55"/>
      <c r="S43" s="55"/>
      <c r="T43" s="55"/>
      <c r="U43" s="55"/>
      <c r="Z43" s="55"/>
      <c r="AA43" s="55"/>
    </row>
    <row r="44" spans="1:27">
      <c r="A44" s="12" t="s">
        <v>14</v>
      </c>
      <c r="B44" s="56">
        <f>(E19/8.74)*100</f>
        <v>110.60259344012205</v>
      </c>
      <c r="C44" s="55">
        <f t="shared" si="23"/>
        <v>118.23035850495805</v>
      </c>
      <c r="D44" s="55">
        <f t="shared" si="24"/>
        <v>83.905415713196035</v>
      </c>
      <c r="E44" s="57">
        <f t="shared" si="25"/>
        <v>57.208237986270014</v>
      </c>
      <c r="F44" s="55"/>
      <c r="G44" s="56">
        <f t="shared" si="26"/>
        <v>112.15440792905582</v>
      </c>
      <c r="H44" s="55">
        <f t="shared" si="27"/>
        <v>78.247261345852905</v>
      </c>
      <c r="I44" s="55">
        <f t="shared" si="28"/>
        <v>28.690662493479397</v>
      </c>
      <c r="J44" s="57">
        <f t="shared" si="29"/>
        <v>18.257694314032342</v>
      </c>
      <c r="R44" s="55"/>
      <c r="S44" s="55"/>
      <c r="T44" s="55"/>
      <c r="U44" s="55"/>
      <c r="Z44" s="55"/>
      <c r="AA44" s="55"/>
    </row>
    <row r="45" spans="1:27">
      <c r="A45" s="12" t="s">
        <v>15</v>
      </c>
      <c r="B45" s="56">
        <f t="shared" si="22"/>
        <v>83.905415713196035</v>
      </c>
      <c r="C45" s="55">
        <f t="shared" si="23"/>
        <v>83.905415713196035</v>
      </c>
      <c r="D45" s="55">
        <f t="shared" si="24"/>
        <v>83.905415713196035</v>
      </c>
      <c r="E45" s="57">
        <f t="shared" si="25"/>
        <v>22.883295194508008</v>
      </c>
      <c r="F45" s="55"/>
      <c r="G45" s="56">
        <f t="shared" si="26"/>
        <v>106.9379238393323</v>
      </c>
      <c r="H45" s="55">
        <f t="shared" si="27"/>
        <v>73.030777256129369</v>
      </c>
      <c r="I45" s="55">
        <f t="shared" si="28"/>
        <v>44.340114762649982</v>
      </c>
      <c r="J45" s="57">
        <f t="shared" si="29"/>
        <v>20.865936358894103</v>
      </c>
      <c r="R45" s="55"/>
      <c r="S45" s="55"/>
      <c r="T45" s="55"/>
      <c r="U45" s="55"/>
      <c r="Z45" s="55"/>
      <c r="AA45" s="55"/>
    </row>
    <row r="46" spans="1:27">
      <c r="A46" s="12" t="s">
        <v>16</v>
      </c>
      <c r="B46" s="56">
        <f t="shared" si="22"/>
        <v>122.04424103737604</v>
      </c>
      <c r="C46" s="55">
        <f t="shared" si="23"/>
        <v>83.905415713196035</v>
      </c>
      <c r="D46" s="55">
        <f>(M21/8.74)*100</f>
        <v>53.394355453852029</v>
      </c>
      <c r="E46" s="57">
        <f>(Q21/8.74)*100</f>
        <v>64.836003051106033</v>
      </c>
      <c r="F46" s="55"/>
      <c r="G46" s="56">
        <f t="shared" si="26"/>
        <v>75.639019300991123</v>
      </c>
      <c r="H46" s="55">
        <f t="shared" si="27"/>
        <v>86.071987480438182</v>
      </c>
      <c r="I46" s="55">
        <f t="shared" si="28"/>
        <v>39.123630672926453</v>
      </c>
      <c r="J46" s="57">
        <f t="shared" si="29"/>
        <v>41.731872717788207</v>
      </c>
      <c r="R46" s="55"/>
      <c r="S46" s="55"/>
      <c r="T46" s="55"/>
      <c r="U46" s="55"/>
      <c r="Z46" s="55"/>
      <c r="AA46" s="55"/>
    </row>
    <row r="47" spans="1:27">
      <c r="A47" s="12" t="s">
        <v>17</v>
      </c>
      <c r="B47" s="56">
        <f t="shared" si="22"/>
        <v>137.29977116704805</v>
      </c>
      <c r="C47" s="55"/>
      <c r="D47" s="55">
        <f>(M22/8.74)*100</f>
        <v>99.160945842868031</v>
      </c>
      <c r="E47" s="57">
        <f t="shared" si="25"/>
        <v>34.324942791762012</v>
      </c>
      <c r="F47" s="55"/>
      <c r="G47" s="56">
        <f t="shared" si="26"/>
        <v>101.72143974960876</v>
      </c>
      <c r="H47" s="55"/>
      <c r="I47" s="55">
        <f t="shared" si="28"/>
        <v>23.474178403755868</v>
      </c>
      <c r="J47" s="57"/>
      <c r="R47" s="55"/>
      <c r="S47" s="55"/>
      <c r="T47" s="55"/>
      <c r="U47" s="55"/>
      <c r="Z47" s="55"/>
      <c r="AA47" s="55"/>
    </row>
    <row r="48" spans="1:27">
      <c r="A48" s="12" t="s">
        <v>19</v>
      </c>
      <c r="B48" s="56">
        <f t="shared" si="22"/>
        <v>99.160945842868031</v>
      </c>
      <c r="C48" s="55"/>
      <c r="D48" s="55"/>
      <c r="E48" s="57">
        <f>(Q23/8.74)*100</f>
        <v>34.324942791762012</v>
      </c>
      <c r="F48" s="55"/>
      <c r="G48" s="56">
        <f t="shared" si="26"/>
        <v>91.288471570161704</v>
      </c>
      <c r="H48" s="55"/>
      <c r="I48" s="55"/>
      <c r="J48" s="57"/>
      <c r="R48" s="55"/>
      <c r="S48" s="55"/>
      <c r="T48" s="55"/>
      <c r="U48" s="55"/>
      <c r="Z48" s="55"/>
      <c r="AA48" s="55"/>
    </row>
    <row r="49" spans="1:33">
      <c r="A49" s="12" t="s">
        <v>20</v>
      </c>
      <c r="B49" s="56">
        <f t="shared" si="22"/>
        <v>91.533180778032033</v>
      </c>
      <c r="C49" s="55"/>
      <c r="D49" s="55"/>
      <c r="E49" s="57"/>
      <c r="F49" s="55"/>
      <c r="G49" s="56">
        <f t="shared" si="26"/>
        <v>125.19561815336463</v>
      </c>
      <c r="H49" s="55"/>
      <c r="I49" s="55"/>
      <c r="J49" s="57"/>
      <c r="R49" s="55"/>
      <c r="S49" s="55"/>
      <c r="T49" s="55"/>
      <c r="U49" s="55"/>
      <c r="Z49" s="55"/>
      <c r="AA49" s="55"/>
    </row>
    <row r="50" spans="1:33">
      <c r="A50" s="39"/>
      <c r="B50" s="56"/>
      <c r="C50" s="55"/>
      <c r="D50" s="55"/>
      <c r="E50" s="57"/>
      <c r="F50" s="55"/>
      <c r="G50" s="56"/>
      <c r="H50" s="55"/>
      <c r="I50" s="55"/>
      <c r="J50" s="57"/>
      <c r="R50" s="55"/>
      <c r="S50" s="55"/>
      <c r="T50" s="55"/>
      <c r="U50" s="55"/>
      <c r="Z50" s="55"/>
      <c r="AA50" s="55"/>
    </row>
    <row r="51" spans="1:33">
      <c r="A51" s="39"/>
      <c r="B51" s="56"/>
      <c r="C51" s="55"/>
      <c r="D51" s="55"/>
      <c r="E51" s="57"/>
      <c r="F51" s="55"/>
      <c r="G51" s="56"/>
      <c r="H51" s="55"/>
      <c r="I51" s="55"/>
      <c r="J51" s="57"/>
      <c r="R51" s="39"/>
      <c r="S51" s="39"/>
      <c r="T51" s="39"/>
      <c r="U51" s="39"/>
      <c r="Z51" s="59"/>
      <c r="AA51" s="59"/>
    </row>
    <row r="52" spans="1:33">
      <c r="A52" s="12" t="s">
        <v>24</v>
      </c>
      <c r="B52" s="60">
        <f>AVERAGE(B33:B49)</f>
        <v>100.00080755934275</v>
      </c>
      <c r="C52" s="61">
        <f>AVERAGE(C33:C49)</f>
        <v>102.26666095163135</v>
      </c>
      <c r="D52" s="61">
        <f>AVERAGE(D33:D49)</f>
        <v>65.8203218863773</v>
      </c>
      <c r="E52" s="62">
        <f>AVERAGE(E33:E49)</f>
        <v>46.239831458412077</v>
      </c>
      <c r="F52" s="59"/>
      <c r="G52" s="60">
        <f>AVERAGE(G33:G49)</f>
        <v>99.98956703182057</v>
      </c>
      <c r="H52" s="61">
        <f>AVERAGE(H33:H49)</f>
        <v>85.951286063962101</v>
      </c>
      <c r="I52" s="61">
        <f>AVERAGE(I33:I49)</f>
        <v>38.364752618273748</v>
      </c>
      <c r="J52" s="62">
        <f>AVERAGE(J33:J49)</f>
        <v>21.779105610091523</v>
      </c>
      <c r="K52" s="17"/>
      <c r="R52" s="39"/>
      <c r="S52" s="39"/>
      <c r="T52" s="39"/>
      <c r="U52" s="39"/>
      <c r="V52" s="17"/>
      <c r="W52" s="17"/>
      <c r="X52" s="17"/>
      <c r="Y52" s="17"/>
      <c r="Z52" s="17"/>
      <c r="AA52" s="17"/>
      <c r="AB52" s="17"/>
      <c r="AC52" s="17"/>
      <c r="AD52" s="17"/>
      <c r="AE52" s="17"/>
    </row>
    <row r="53" spans="1:33">
      <c r="A53" s="12" t="s">
        <v>27</v>
      </c>
      <c r="E53" s="18"/>
      <c r="F53" s="18"/>
      <c r="G53" s="63"/>
      <c r="H53" s="64">
        <v>9.7999999999999997E-3</v>
      </c>
      <c r="I53" s="64">
        <v>1E-4</v>
      </c>
      <c r="J53" s="65">
        <v>5.9999999999999995E-4</v>
      </c>
      <c r="K53" s="18"/>
      <c r="L53" s="18"/>
      <c r="Q53" s="18"/>
    </row>
    <row r="62" spans="1:33">
      <c r="AD62" s="18"/>
      <c r="AE62" s="18"/>
      <c r="AF62" s="18"/>
      <c r="AG62" s="18"/>
    </row>
  </sheetData>
  <mergeCells count="12">
    <mergeCell ref="B31:E31"/>
    <mergeCell ref="G31:J31"/>
    <mergeCell ref="B5:Q5"/>
    <mergeCell ref="S5:AH5"/>
    <mergeCell ref="B6:E6"/>
    <mergeCell ref="F6:I6"/>
    <mergeCell ref="J6:M6"/>
    <mergeCell ref="N6:Q6"/>
    <mergeCell ref="S6:V6"/>
    <mergeCell ref="W6:Z6"/>
    <mergeCell ref="AA6:AD6"/>
    <mergeCell ref="AE6:AH6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mroj alassaf</dc:creator>
  <cp:lastModifiedBy>Marc Wolman</cp:lastModifiedBy>
  <dcterms:created xsi:type="dcterms:W3CDTF">2018-11-07T16:56:00Z</dcterms:created>
  <dcterms:modified xsi:type="dcterms:W3CDTF">2019-03-19T16:22:12Z</dcterms:modified>
</cp:coreProperties>
</file>