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ownloads\031919\2nd full sumbission\final resubmission\"/>
    </mc:Choice>
  </mc:AlternateContent>
  <xr:revisionPtr revIDLastSave="0" documentId="8_{7BC7F478-7B63-47E6-BD1F-309FA2228DE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K19" i="1"/>
  <c r="L19" i="1"/>
  <c r="F20" i="1"/>
  <c r="K20" i="1"/>
  <c r="L20" i="1"/>
  <c r="F21" i="1"/>
  <c r="K21" i="1"/>
  <c r="L21" i="1"/>
  <c r="F22" i="1"/>
  <c r="K22" i="1"/>
  <c r="L22" i="1"/>
  <c r="F23" i="1"/>
  <c r="K23" i="1"/>
  <c r="L23" i="1"/>
  <c r="F24" i="1"/>
  <c r="K24" i="1"/>
  <c r="L24" i="1"/>
  <c r="F25" i="1"/>
  <c r="K25" i="1"/>
  <c r="L25" i="1"/>
  <c r="F26" i="1"/>
  <c r="K26" i="1"/>
  <c r="L26" i="1"/>
  <c r="L29" i="1"/>
  <c r="K29" i="1"/>
  <c r="F29" i="1"/>
  <c r="E6" i="1"/>
  <c r="E7" i="1"/>
  <c r="E8" i="1"/>
  <c r="E9" i="1"/>
  <c r="E10" i="1"/>
  <c r="E11" i="1"/>
  <c r="E14" i="1"/>
  <c r="I6" i="1"/>
  <c r="J6" i="1"/>
  <c r="I7" i="1"/>
  <c r="J7" i="1"/>
  <c r="I8" i="1"/>
  <c r="J8" i="1"/>
  <c r="I9" i="1"/>
  <c r="J9" i="1"/>
  <c r="I10" i="1"/>
  <c r="J10" i="1"/>
  <c r="I11" i="1"/>
  <c r="J11" i="1"/>
  <c r="J14" i="1"/>
  <c r="I14" i="1"/>
</calcChain>
</file>

<file path=xl/sharedStrings.xml><?xml version="1.0" encoding="utf-8"?>
<sst xmlns="http://schemas.openxmlformats.org/spreadsheetml/2006/main" count="45" uniqueCount="22">
  <si>
    <t>F(TMRE)</t>
  </si>
  <si>
    <t>F(GFP)</t>
  </si>
  <si>
    <t>F(TMRE/GFP)</t>
  </si>
  <si>
    <t>neuromast 1</t>
  </si>
  <si>
    <t>neuromast 2</t>
  </si>
  <si>
    <t>neuromast 3</t>
  </si>
  <si>
    <t>neuromast 4</t>
  </si>
  <si>
    <t>mean</t>
  </si>
  <si>
    <t>larva 1</t>
  </si>
  <si>
    <t>larva 2</t>
  </si>
  <si>
    <t>larva 3</t>
  </si>
  <si>
    <t>larva 4</t>
  </si>
  <si>
    <t>Mean</t>
  </si>
  <si>
    <t>pappaa p170</t>
  </si>
  <si>
    <t>P-value by t test (TMRE/GFP)</t>
  </si>
  <si>
    <t>P-value by t test (TMRE)</t>
  </si>
  <si>
    <t>wild type</t>
  </si>
  <si>
    <r>
      <t xml:space="preserve">Fig 6D-D': mean F(TMRE) and ratio of mean F(TMRE) to mean F(GFP) in wild type and </t>
    </r>
    <r>
      <rPr>
        <b/>
        <i/>
        <sz val="14"/>
        <color theme="1"/>
        <rFont val="Arial"/>
        <family val="2"/>
      </rPr>
      <t>pappaa</t>
    </r>
    <r>
      <rPr>
        <b/>
        <sz val="14"/>
        <color theme="1"/>
        <rFont val="Arial"/>
        <family val="2"/>
      </rPr>
      <t xml:space="preserve"> mutant hair cells </t>
    </r>
  </si>
  <si>
    <t>larva 5</t>
  </si>
  <si>
    <t>larva 6</t>
  </si>
  <si>
    <t>larva 7</t>
  </si>
  <si>
    <t>larva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</si>
</sst>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5" xfId="0" applyFont="1" applyBorder="1"/>
    <xf numFmtId="0" fontId="6" fillId="0" borderId="1" xfId="0" applyFont="1" applyBorder="1"/>
    <xf numFmtId="0" fontId="6" fillId="0" borderId="8" xfId="0" applyFont="1" applyBorder="1"/>
    <xf numFmtId="0" fontId="6" fillId="0" borderId="9" xfId="0" applyFont="1" applyBorder="1" applyAlignment="1">
      <alignment horizontal="center"/>
    </xf>
    <xf numFmtId="0" fontId="6" fillId="0" borderId="5" xfId="0" applyFont="1" applyBorder="1"/>
    <xf numFmtId="43" fontId="4" fillId="0" borderId="5" xfId="1" applyFont="1" applyBorder="1"/>
    <xf numFmtId="43" fontId="4" fillId="0" borderId="0" xfId="1" applyFont="1" applyBorder="1"/>
    <xf numFmtId="0" fontId="4" fillId="0" borderId="0" xfId="0" applyFont="1" applyBorder="1"/>
    <xf numFmtId="43" fontId="4" fillId="0" borderId="11" xfId="1" applyFont="1" applyBorder="1"/>
    <xf numFmtId="43" fontId="4" fillId="0" borderId="11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/>
    <xf numFmtId="43" fontId="4" fillId="0" borderId="14" xfId="0" applyNumberFormat="1" applyFont="1" applyBorder="1" applyAlignment="1">
      <alignment horizontal="center"/>
    </xf>
    <xf numFmtId="43" fontId="4" fillId="0" borderId="12" xfId="0" applyNumberFormat="1" applyFont="1" applyBorder="1" applyAlignment="1">
      <alignment horizontal="center"/>
    </xf>
    <xf numFmtId="43" fontId="4" fillId="0" borderId="13" xfId="0" applyNumberFormat="1" applyFont="1" applyBorder="1" applyAlignment="1">
      <alignment horizontal="center"/>
    </xf>
    <xf numFmtId="0" fontId="4" fillId="0" borderId="13" xfId="0" applyFont="1" applyBorder="1"/>
    <xf numFmtId="0" fontId="6" fillId="0" borderId="2" xfId="0" applyFont="1" applyFill="1" applyBorder="1"/>
    <xf numFmtId="0" fontId="4" fillId="0" borderId="3" xfId="0" applyFont="1" applyBorder="1"/>
    <xf numFmtId="0" fontId="6" fillId="0" borderId="4" xfId="0" applyFont="1" applyBorder="1"/>
    <xf numFmtId="0" fontId="4" fillId="0" borderId="15" xfId="0" applyFont="1" applyBorder="1"/>
    <xf numFmtId="0" fontId="6" fillId="0" borderId="15" xfId="0" applyFont="1" applyBorder="1"/>
    <xf numFmtId="0" fontId="5" fillId="0" borderId="0" xfId="0" applyFont="1" applyBorder="1" applyAlignme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22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D19" sqref="B19:D25"/>
    </sheetView>
  </sheetViews>
  <sheetFormatPr defaultColWidth="8.85546875" defaultRowHeight="14.25" x14ac:dyDescent="0.2"/>
  <cols>
    <col min="1" max="1" width="16" style="2" customWidth="1"/>
    <col min="2" max="4" width="14.42578125" style="2" bestFit="1" customWidth="1"/>
    <col min="5" max="6" width="15.7109375" style="2" bestFit="1" customWidth="1"/>
    <col min="7" max="8" width="14.42578125" style="2" bestFit="1" customWidth="1"/>
    <col min="9" max="9" width="15.7109375" style="2" bestFit="1" customWidth="1"/>
    <col min="10" max="10" width="14.42578125" style="2" bestFit="1" customWidth="1"/>
    <col min="11" max="11" width="16.85546875" style="2" bestFit="1" customWidth="1"/>
    <col min="12" max="12" width="15.140625" style="2" bestFit="1" customWidth="1"/>
    <col min="13" max="13" width="13.28515625" style="2" bestFit="1" customWidth="1"/>
    <col min="14" max="16384" width="8.85546875" style="2"/>
  </cols>
  <sheetData>
    <row r="1" spans="1:12" ht="18.75" x14ac:dyDescent="0.3">
      <c r="A1" s="1" t="s">
        <v>17</v>
      </c>
    </row>
    <row r="3" spans="1:12" x14ac:dyDescent="0.2">
      <c r="A3" s="3"/>
      <c r="B3" s="29" t="s">
        <v>16</v>
      </c>
      <c r="C3" s="30"/>
      <c r="D3" s="30"/>
      <c r="E3" s="30"/>
      <c r="F3" s="30"/>
      <c r="G3" s="30"/>
      <c r="H3" s="30"/>
      <c r="I3" s="30"/>
      <c r="J3" s="31"/>
      <c r="K3" s="28"/>
    </row>
    <row r="4" spans="1:12" ht="15" x14ac:dyDescent="0.25">
      <c r="A4" s="4"/>
      <c r="B4" s="32" t="s">
        <v>0</v>
      </c>
      <c r="C4" s="33"/>
      <c r="D4" s="33"/>
      <c r="E4" s="34"/>
      <c r="F4" s="32" t="s">
        <v>1</v>
      </c>
      <c r="G4" s="33"/>
      <c r="H4" s="33"/>
      <c r="I4" s="34"/>
      <c r="J4" s="36" t="s">
        <v>2</v>
      </c>
    </row>
    <row r="5" spans="1:12" ht="15" x14ac:dyDescent="0.25">
      <c r="A5" s="26"/>
      <c r="B5" s="6" t="s">
        <v>3</v>
      </c>
      <c r="C5" s="6" t="s">
        <v>4</v>
      </c>
      <c r="D5" s="6" t="s">
        <v>5</v>
      </c>
      <c r="E5" s="7" t="s">
        <v>7</v>
      </c>
      <c r="F5" s="5" t="s">
        <v>3</v>
      </c>
      <c r="G5" s="6" t="s">
        <v>4</v>
      </c>
      <c r="H5" s="6" t="s">
        <v>5</v>
      </c>
      <c r="I5" s="7" t="s">
        <v>7</v>
      </c>
      <c r="J5" s="37"/>
    </row>
    <row r="6" spans="1:12" ht="15" x14ac:dyDescent="0.25">
      <c r="A6" s="27" t="s">
        <v>8</v>
      </c>
      <c r="B6" s="2">
        <v>22922778.439704001</v>
      </c>
      <c r="C6" s="2">
        <v>22762701.633504</v>
      </c>
      <c r="D6" s="2">
        <v>14022161.236000001</v>
      </c>
      <c r="E6" s="12">
        <f t="shared" ref="E6:E11" si="0">AVERAGE(B6:D6)</f>
        <v>19902547.103069335</v>
      </c>
      <c r="F6" s="2">
        <v>78312103.323497996</v>
      </c>
      <c r="G6" s="2">
        <v>95749601.958361</v>
      </c>
      <c r="H6" s="2">
        <v>55083073.813693002</v>
      </c>
      <c r="I6" s="12">
        <f t="shared" ref="I6:I11" si="1">AVERAGE(F6:H6)</f>
        <v>76381593.031850651</v>
      </c>
      <c r="J6" s="13">
        <f t="shared" ref="J6:J11" si="2">E6/I6</f>
        <v>0.26056732143266631</v>
      </c>
    </row>
    <row r="7" spans="1:12" ht="15" x14ac:dyDescent="0.25">
      <c r="A7" s="27" t="s">
        <v>9</v>
      </c>
      <c r="B7" s="2">
        <v>25870472.667008001</v>
      </c>
      <c r="C7" s="2">
        <v>19066150.923547998</v>
      </c>
      <c r="D7" s="2">
        <v>20772956.055920001</v>
      </c>
      <c r="E7" s="12">
        <f t="shared" si="0"/>
        <v>21903193.215491999</v>
      </c>
      <c r="F7" s="2">
        <v>81178167.126609996</v>
      </c>
      <c r="G7" s="2">
        <v>74664329.717196003</v>
      </c>
      <c r="H7" s="2">
        <v>73584745.954954997</v>
      </c>
      <c r="I7" s="12">
        <f t="shared" si="1"/>
        <v>76475747.599587008</v>
      </c>
      <c r="J7" s="13">
        <f t="shared" si="2"/>
        <v>0.28640704933246425</v>
      </c>
    </row>
    <row r="8" spans="1:12" ht="15" x14ac:dyDescent="0.25">
      <c r="A8" s="27" t="s">
        <v>10</v>
      </c>
      <c r="B8" s="2">
        <v>33573731.60808</v>
      </c>
      <c r="C8" s="2">
        <v>25943114.699967999</v>
      </c>
      <c r="D8" s="2">
        <v>10861076.554570001</v>
      </c>
      <c r="E8" s="12">
        <f t="shared" si="0"/>
        <v>23459307.620872665</v>
      </c>
      <c r="F8" s="2">
        <v>97310966.068947002</v>
      </c>
      <c r="G8" s="2">
        <v>71588383.967444003</v>
      </c>
      <c r="H8" s="2">
        <v>28463651.039395999</v>
      </c>
      <c r="I8" s="12">
        <f t="shared" si="1"/>
        <v>65787667.025262333</v>
      </c>
      <c r="J8" s="13">
        <f t="shared" si="2"/>
        <v>0.35659126826711057</v>
      </c>
    </row>
    <row r="9" spans="1:12" ht="15" x14ac:dyDescent="0.25">
      <c r="A9" s="27" t="s">
        <v>11</v>
      </c>
      <c r="B9" s="2">
        <v>39401156.220802002</v>
      </c>
      <c r="C9" s="2">
        <v>3816066.2629490001</v>
      </c>
      <c r="D9" s="2">
        <v>25349811.212095998</v>
      </c>
      <c r="E9" s="12">
        <f t="shared" si="0"/>
        <v>22855677.898615669</v>
      </c>
      <c r="F9" s="2">
        <v>82764609.272090003</v>
      </c>
      <c r="G9" s="2">
        <v>8489942.1042539999</v>
      </c>
      <c r="H9" s="2">
        <v>63843442.52256</v>
      </c>
      <c r="I9" s="12">
        <f t="shared" si="1"/>
        <v>51699331.299634665</v>
      </c>
      <c r="J9" s="13">
        <f t="shared" si="2"/>
        <v>0.44208846273369845</v>
      </c>
    </row>
    <row r="10" spans="1:12" ht="15" x14ac:dyDescent="0.25">
      <c r="A10" s="27" t="s">
        <v>18</v>
      </c>
      <c r="B10" s="2">
        <v>16164881.263846001</v>
      </c>
      <c r="C10" s="2">
        <v>28120246.664420001</v>
      </c>
      <c r="D10" s="2">
        <v>17200250.485252</v>
      </c>
      <c r="E10" s="12">
        <f t="shared" si="0"/>
        <v>20495126.137839336</v>
      </c>
      <c r="F10" s="2">
        <v>56433677.836240001</v>
      </c>
      <c r="G10" s="2">
        <v>86553809.515675008</v>
      </c>
      <c r="H10" s="2">
        <v>84416270.854179993</v>
      </c>
      <c r="I10" s="12">
        <f t="shared" si="1"/>
        <v>75801252.735364988</v>
      </c>
      <c r="J10" s="13">
        <f t="shared" si="2"/>
        <v>0.27037978131299878</v>
      </c>
    </row>
    <row r="11" spans="1:12" ht="15" x14ac:dyDescent="0.25">
      <c r="A11" s="27" t="s">
        <v>19</v>
      </c>
      <c r="B11" s="2">
        <v>25455714.739619002</v>
      </c>
      <c r="C11" s="2">
        <v>27743168.475820001</v>
      </c>
      <c r="E11" s="12">
        <f t="shared" si="0"/>
        <v>26599441.607719503</v>
      </c>
      <c r="F11" s="2">
        <v>86293902.155607998</v>
      </c>
      <c r="G11" s="2">
        <v>95793233.979249999</v>
      </c>
      <c r="I11" s="12">
        <f t="shared" si="1"/>
        <v>91043568.067429006</v>
      </c>
      <c r="J11" s="13">
        <f t="shared" si="2"/>
        <v>0.29216167789051645</v>
      </c>
    </row>
    <row r="12" spans="1:12" ht="15" x14ac:dyDescent="0.25">
      <c r="A12" s="27"/>
      <c r="B12" s="10"/>
      <c r="C12" s="10"/>
      <c r="D12" s="10"/>
      <c r="E12" s="12"/>
      <c r="F12" s="9"/>
      <c r="G12" s="10"/>
      <c r="H12" s="10"/>
      <c r="I12" s="12"/>
      <c r="J12" s="13"/>
    </row>
    <row r="13" spans="1:12" ht="15" x14ac:dyDescent="0.25">
      <c r="A13" s="4"/>
      <c r="B13" s="8"/>
      <c r="C13" s="14"/>
      <c r="D13" s="11"/>
      <c r="E13" s="12"/>
      <c r="F13" s="9"/>
      <c r="G13" s="10"/>
      <c r="H13" s="15"/>
      <c r="I13" s="16"/>
      <c r="J13" s="16"/>
    </row>
    <row r="14" spans="1:12" ht="15" x14ac:dyDescent="0.25">
      <c r="A14" s="17" t="s">
        <v>12</v>
      </c>
      <c r="B14" s="17"/>
      <c r="C14" s="18"/>
      <c r="D14" s="18"/>
      <c r="E14" s="19">
        <f>AVERAGE(E6:E11)</f>
        <v>22535882.26393475</v>
      </c>
      <c r="F14" s="20"/>
      <c r="G14" s="21"/>
      <c r="H14" s="22"/>
      <c r="I14" s="19">
        <f>AVERAGE(I6:I11)</f>
        <v>72864859.959854767</v>
      </c>
      <c r="J14" s="19">
        <f>AVERAGE(J6:J11)</f>
        <v>0.31803259349490914</v>
      </c>
    </row>
    <row r="16" spans="1:12" x14ac:dyDescent="0.2">
      <c r="A16" s="3"/>
      <c r="B16" s="29" t="s">
        <v>13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</row>
    <row r="17" spans="1:12" ht="15" x14ac:dyDescent="0.25">
      <c r="A17" s="4"/>
      <c r="B17" s="35" t="s">
        <v>0</v>
      </c>
      <c r="C17" s="35"/>
      <c r="D17" s="35"/>
      <c r="E17" s="35"/>
      <c r="F17" s="35"/>
      <c r="G17" s="35" t="s">
        <v>1</v>
      </c>
      <c r="H17" s="35"/>
      <c r="I17" s="35"/>
      <c r="J17" s="35"/>
      <c r="K17" s="35"/>
      <c r="L17" s="36" t="s">
        <v>2</v>
      </c>
    </row>
    <row r="18" spans="1:12" ht="15" x14ac:dyDescent="0.25">
      <c r="A18" s="4"/>
      <c r="B18" s="5" t="s">
        <v>3</v>
      </c>
      <c r="C18" s="6" t="s">
        <v>4</v>
      </c>
      <c r="D18" s="6" t="s">
        <v>5</v>
      </c>
      <c r="E18" s="6" t="s">
        <v>6</v>
      </c>
      <c r="F18" s="7" t="s">
        <v>7</v>
      </c>
      <c r="G18" s="5" t="s">
        <v>3</v>
      </c>
      <c r="H18" s="6" t="s">
        <v>4</v>
      </c>
      <c r="I18" s="6" t="s">
        <v>5</v>
      </c>
      <c r="J18" s="6" t="s">
        <v>6</v>
      </c>
      <c r="K18" s="7" t="s">
        <v>7</v>
      </c>
      <c r="L18" s="37"/>
    </row>
    <row r="19" spans="1:12" ht="15" x14ac:dyDescent="0.25">
      <c r="A19" s="27" t="s">
        <v>8</v>
      </c>
      <c r="B19" s="2">
        <v>53329564.089501999</v>
      </c>
      <c r="C19" s="2">
        <v>44824204.011052996</v>
      </c>
      <c r="D19" s="2">
        <v>62204946.604537003</v>
      </c>
      <c r="F19" s="12">
        <f>AVERAGE(B19:E19)</f>
        <v>53452904.901697338</v>
      </c>
      <c r="G19" s="2">
        <v>113662936.851156</v>
      </c>
      <c r="H19" s="2">
        <v>109095892.662645</v>
      </c>
      <c r="I19" s="2">
        <v>137256945.30956399</v>
      </c>
      <c r="K19" s="12">
        <f>AVERAGE(G19:J19)</f>
        <v>120005258.274455</v>
      </c>
      <c r="L19" s="13">
        <f>F19/K19</f>
        <v>0.44542135628298235</v>
      </c>
    </row>
    <row r="20" spans="1:12" ht="15" x14ac:dyDescent="0.25">
      <c r="A20" s="27" t="s">
        <v>9</v>
      </c>
      <c r="B20" s="2">
        <v>42494469.605676003</v>
      </c>
      <c r="C20" s="2">
        <v>44104995.446111999</v>
      </c>
      <c r="F20" s="12">
        <f t="shared" ref="F20:F26" si="3">AVERAGE(B20:E20)</f>
        <v>43299732.525894001</v>
      </c>
      <c r="G20" s="2">
        <v>115673270.03782</v>
      </c>
      <c r="H20" s="2">
        <v>83663158.639844</v>
      </c>
      <c r="K20" s="12">
        <f t="shared" ref="K20:K26" si="4">AVERAGE(G20:J20)</f>
        <v>99668214.338831991</v>
      </c>
      <c r="L20" s="13">
        <f t="shared" ref="L20:L26" si="5">F20/K20</f>
        <v>0.43443873067387623</v>
      </c>
    </row>
    <row r="21" spans="1:12" ht="15" x14ac:dyDescent="0.25">
      <c r="A21" s="27" t="s">
        <v>10</v>
      </c>
      <c r="B21" s="2">
        <v>63974059.600000001</v>
      </c>
      <c r="C21" s="2">
        <v>59703144.685705997</v>
      </c>
      <c r="D21" s="2">
        <v>32465027.358075999</v>
      </c>
      <c r="E21" s="2">
        <v>47311040.140632004</v>
      </c>
      <c r="F21" s="12">
        <f t="shared" si="3"/>
        <v>50863317.946103498</v>
      </c>
      <c r="G21" s="2">
        <v>105106754.74987499</v>
      </c>
      <c r="H21" s="2">
        <v>148069323.92819601</v>
      </c>
      <c r="I21" s="2">
        <v>67048813.978550002</v>
      </c>
      <c r="J21" s="2">
        <v>88204976.630784005</v>
      </c>
      <c r="K21" s="12">
        <f t="shared" si="4"/>
        <v>102107467.32185125</v>
      </c>
      <c r="L21" s="13">
        <f t="shared" si="5"/>
        <v>0.49813514408087389</v>
      </c>
    </row>
    <row r="22" spans="1:12" ht="15" x14ac:dyDescent="0.25">
      <c r="A22" s="27" t="s">
        <v>11</v>
      </c>
      <c r="B22" s="2">
        <v>75295733.218456</v>
      </c>
      <c r="C22" s="2">
        <v>84624129.180586994</v>
      </c>
      <c r="D22" s="2">
        <v>21992568.131981999</v>
      </c>
      <c r="F22" s="12">
        <f t="shared" si="3"/>
        <v>60637476.843674995</v>
      </c>
      <c r="G22" s="2">
        <v>104069350.73804</v>
      </c>
      <c r="H22" s="2">
        <v>118038639.57198399</v>
      </c>
      <c r="I22" s="2">
        <v>42211088.849592</v>
      </c>
      <c r="K22" s="12">
        <f t="shared" si="4"/>
        <v>88106359.719871998</v>
      </c>
      <c r="L22" s="13">
        <f t="shared" si="5"/>
        <v>0.68823041874011825</v>
      </c>
    </row>
    <row r="23" spans="1:12" ht="15" x14ac:dyDescent="0.25">
      <c r="A23" s="27" t="s">
        <v>18</v>
      </c>
      <c r="B23" s="2">
        <v>51123564.357864</v>
      </c>
      <c r="C23" s="2">
        <v>78283138.588465005</v>
      </c>
      <c r="D23" s="2">
        <v>48404634.30697</v>
      </c>
      <c r="F23" s="12">
        <f t="shared" si="3"/>
        <v>59270445.751099668</v>
      </c>
      <c r="G23" s="2">
        <v>52966202.159892</v>
      </c>
      <c r="H23" s="2">
        <v>81483352.287640005</v>
      </c>
      <c r="I23" s="2">
        <v>60594096.812526003</v>
      </c>
      <c r="K23" s="12">
        <f t="shared" si="4"/>
        <v>65014550.420019329</v>
      </c>
      <c r="L23" s="13">
        <f t="shared" si="5"/>
        <v>0.91164893655634771</v>
      </c>
    </row>
    <row r="24" spans="1:12" ht="15" x14ac:dyDescent="0.25">
      <c r="A24" s="27" t="s">
        <v>19</v>
      </c>
      <c r="B24" s="2">
        <v>38422177.040228002</v>
      </c>
      <c r="C24" s="2">
        <v>33176835.052023999</v>
      </c>
      <c r="D24" s="2">
        <v>30669052.716430999</v>
      </c>
      <c r="F24" s="12">
        <f t="shared" si="3"/>
        <v>34089354.936227672</v>
      </c>
      <c r="G24" s="2">
        <v>60675577.960404001</v>
      </c>
      <c r="H24" s="2">
        <v>60257835.157446995</v>
      </c>
      <c r="I24" s="2">
        <v>55325589.118649997</v>
      </c>
      <c r="K24" s="12">
        <f t="shared" si="4"/>
        <v>58753000.745500326</v>
      </c>
      <c r="L24" s="13">
        <f t="shared" si="5"/>
        <v>0.58021470399260333</v>
      </c>
    </row>
    <row r="25" spans="1:12" ht="15" x14ac:dyDescent="0.25">
      <c r="A25" s="27" t="s">
        <v>20</v>
      </c>
      <c r="B25" s="2">
        <v>30055529.435855001</v>
      </c>
      <c r="C25" s="2">
        <v>18127828.916012</v>
      </c>
      <c r="F25" s="12">
        <f t="shared" si="3"/>
        <v>24091679.175933503</v>
      </c>
      <c r="G25" s="2">
        <v>82809412.858602002</v>
      </c>
      <c r="H25" s="2">
        <v>49968920.577894002</v>
      </c>
      <c r="K25" s="12">
        <f t="shared" si="4"/>
        <v>66389166.718248002</v>
      </c>
      <c r="L25" s="13">
        <f t="shared" si="5"/>
        <v>0.36288569908065382</v>
      </c>
    </row>
    <row r="26" spans="1:12" ht="15" x14ac:dyDescent="0.25">
      <c r="A26" s="27" t="s">
        <v>21</v>
      </c>
      <c r="B26" s="2">
        <v>39662849.958485</v>
      </c>
      <c r="C26" s="2">
        <v>25044329.545759998</v>
      </c>
      <c r="D26" s="2">
        <v>39217151.813436002</v>
      </c>
      <c r="F26" s="12">
        <f t="shared" si="3"/>
        <v>34641443.772560336</v>
      </c>
      <c r="G26" s="2">
        <v>85973008.474067003</v>
      </c>
      <c r="H26" s="2">
        <v>39562893.592808001</v>
      </c>
      <c r="I26" s="2">
        <v>97402440.448183998</v>
      </c>
      <c r="K26" s="12">
        <f t="shared" si="4"/>
        <v>74312780.838352993</v>
      </c>
      <c r="L26" s="13">
        <f t="shared" si="5"/>
        <v>0.46615727983472</v>
      </c>
    </row>
    <row r="27" spans="1:12" ht="15" x14ac:dyDescent="0.25">
      <c r="A27" s="27"/>
      <c r="B27" s="10"/>
      <c r="C27" s="10"/>
      <c r="D27" s="10"/>
      <c r="E27" s="10"/>
      <c r="F27" s="12"/>
      <c r="G27" s="9"/>
      <c r="H27" s="10"/>
      <c r="I27" s="10"/>
      <c r="J27" s="10"/>
      <c r="K27" s="12"/>
      <c r="L27" s="13"/>
    </row>
    <row r="28" spans="1:12" ht="15" x14ac:dyDescent="0.25">
      <c r="A28" s="4"/>
      <c r="B28" s="8"/>
      <c r="C28" s="14"/>
      <c r="D28" s="11"/>
      <c r="E28" s="11"/>
      <c r="F28" s="12"/>
      <c r="G28" s="9"/>
      <c r="H28" s="10"/>
      <c r="I28" s="15"/>
      <c r="J28" s="15"/>
      <c r="K28" s="16"/>
      <c r="L28" s="16"/>
    </row>
    <row r="29" spans="1:12" ht="15" x14ac:dyDescent="0.25">
      <c r="A29" s="17" t="s">
        <v>12</v>
      </c>
      <c r="B29" s="17"/>
      <c r="C29" s="18"/>
      <c r="D29" s="18"/>
      <c r="E29" s="18"/>
      <c r="F29" s="19">
        <f>AVERAGE(F19:F26)</f>
        <v>45043294.481648877</v>
      </c>
      <c r="G29" s="20"/>
      <c r="H29" s="21"/>
      <c r="I29" s="22"/>
      <c r="J29" s="22"/>
      <c r="K29" s="19">
        <f>AVERAGE(K19:K26)</f>
        <v>84294599.797141358</v>
      </c>
      <c r="L29" s="19">
        <f>AVERAGE(L19:L26)</f>
        <v>0.54839153365527193</v>
      </c>
    </row>
    <row r="30" spans="1:12" ht="15" x14ac:dyDescent="0.25">
      <c r="A30" s="23" t="s">
        <v>14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5">
        <v>5.1999999999999998E-3</v>
      </c>
    </row>
    <row r="31" spans="1:12" ht="15" x14ac:dyDescent="0.25">
      <c r="A31" s="23" t="s">
        <v>15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5">
        <v>2.8E-3</v>
      </c>
    </row>
  </sheetData>
  <mergeCells count="8">
    <mergeCell ref="L17:L18"/>
    <mergeCell ref="J4:J5"/>
    <mergeCell ref="B16:L16"/>
    <mergeCell ref="B3:J3"/>
    <mergeCell ref="F4:I4"/>
    <mergeCell ref="B4:E4"/>
    <mergeCell ref="B17:F17"/>
    <mergeCell ref="G17:K17"/>
  </mergeCells>
  <phoneticPr fontId="9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cp:lastPrinted>2019-03-18T19:44:51Z</cp:lastPrinted>
  <dcterms:created xsi:type="dcterms:W3CDTF">2018-11-07T18:15:37Z</dcterms:created>
  <dcterms:modified xsi:type="dcterms:W3CDTF">2019-05-28T16:13:35Z</dcterms:modified>
</cp:coreProperties>
</file>