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16"/>
  <workbookPr/>
  <mc:AlternateContent xmlns:mc="http://schemas.openxmlformats.org/markup-compatibility/2006">
    <mc:Choice Requires="x15">
      <x15ac:absPath xmlns:x15ac="http://schemas.microsoft.com/office/spreadsheetml/2010/11/ac" url="C:\Users\Ashley\Dropbox\Users\Ashley\Data Summaries &amp; Presentations\"/>
    </mc:Choice>
  </mc:AlternateContent>
  <xr:revisionPtr revIDLastSave="0" documentId="11_67678DBAD5C49F93380749D2F29EF05DBBCE9AFE" xr6:coauthVersionLast="43" xr6:coauthVersionMax="43" xr10:uidLastSave="{00000000-0000-0000-0000-000000000000}"/>
  <bookViews>
    <workbookView xWindow="0" yWindow="0" windowWidth="28800" windowHeight="12435" xr2:uid="{00000000-000D-0000-FFFF-FFFF00000000}"/>
  </bookViews>
  <sheets>
    <sheet name="Sheet1" sheetId="1" r:id="rId1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3" i="1" l="1"/>
  <c r="B4" i="1"/>
  <c r="C4" i="1"/>
  <c r="D4" i="1"/>
  <c r="E4" i="1"/>
  <c r="H4" i="1"/>
  <c r="I4" i="1"/>
  <c r="M4" i="1"/>
  <c r="B5" i="1"/>
  <c r="C5" i="1"/>
  <c r="M5" i="1"/>
  <c r="B7" i="1"/>
  <c r="C7" i="1"/>
  <c r="M7" i="1"/>
  <c r="M8" i="1"/>
  <c r="M9" i="1"/>
  <c r="M2" i="1"/>
  <c r="L9" i="1"/>
  <c r="L8" i="1"/>
  <c r="L7" i="1"/>
  <c r="L3" i="1"/>
  <c r="L4" i="1"/>
  <c r="L5" i="1"/>
  <c r="L2" i="1"/>
</calcChain>
</file>

<file path=xl/sharedStrings.xml><?xml version="1.0" encoding="utf-8"?>
<sst xmlns="http://schemas.openxmlformats.org/spreadsheetml/2006/main" count="12" uniqueCount="12">
  <si>
    <t>Day of recording</t>
  </si>
  <si>
    <t>8+</t>
  </si>
  <si>
    <t>average</t>
  </si>
  <si>
    <t>sd</t>
  </si>
  <si>
    <t>NP6</t>
  </si>
  <si>
    <t>NP7</t>
  </si>
  <si>
    <t>NP8</t>
  </si>
  <si>
    <t>NP9</t>
  </si>
  <si>
    <t>NP13</t>
  </si>
  <si>
    <t>NP14</t>
  </si>
  <si>
    <t>NP15</t>
  </si>
  <si>
    <t>NP16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</si>
</sst>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"/>
  <sheetViews>
    <sheetView tabSelected="1" zoomScale="130" zoomScaleNormal="130" workbookViewId="0">
      <selection activeCell="A2" sqref="A2"/>
    </sheetView>
  </sheetViews>
  <sheetFormatPr defaultRowHeight="15"/>
  <cols>
    <col min="1" max="1" width="15.7109375" bestFit="1" customWidth="1"/>
  </cols>
  <sheetData>
    <row r="1" spans="1:13">
      <c r="A1" t="s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>
        <v>7</v>
      </c>
      <c r="J1" t="s">
        <v>1</v>
      </c>
      <c r="L1" t="s">
        <v>2</v>
      </c>
      <c r="M1" t="s">
        <v>3</v>
      </c>
    </row>
    <row r="2" spans="1:13">
      <c r="A2" t="s">
        <v>4</v>
      </c>
      <c r="B2">
        <v>28</v>
      </c>
      <c r="E2">
        <v>14</v>
      </c>
      <c r="G2" s="1">
        <v>16</v>
      </c>
      <c r="J2">
        <v>21</v>
      </c>
      <c r="L2">
        <f>AVERAGE(B2:J2)</f>
        <v>19.75</v>
      </c>
      <c r="M2">
        <f>STDEV(B2:J2)</f>
        <v>6.2383224240709669</v>
      </c>
    </row>
    <row r="3" spans="1:13">
      <c r="A3" t="s">
        <v>5</v>
      </c>
      <c r="B3">
        <v>25</v>
      </c>
      <c r="E3">
        <v>17</v>
      </c>
      <c r="J3">
        <v>18</v>
      </c>
      <c r="L3">
        <f t="shared" ref="L3:L5" si="0">AVERAGE(B3:J3)</f>
        <v>20</v>
      </c>
      <c r="M3">
        <f t="shared" ref="M3:M9" si="1">STDEV(B3:J3)</f>
        <v>4.358898943540674</v>
      </c>
    </row>
    <row r="4" spans="1:13">
      <c r="A4" t="s">
        <v>6</v>
      </c>
      <c r="B4">
        <f>18+21+29</f>
        <v>68</v>
      </c>
      <c r="C4">
        <f>38+16+35</f>
        <v>89</v>
      </c>
      <c r="D4">
        <f>45+10+42</f>
        <v>97</v>
      </c>
      <c r="E4">
        <f>30+6+32</f>
        <v>68</v>
      </c>
      <c r="H4">
        <f>26+18+35</f>
        <v>79</v>
      </c>
      <c r="I4">
        <f>17+8+37</f>
        <v>62</v>
      </c>
      <c r="L4">
        <f t="shared" si="0"/>
        <v>77.166666666666671</v>
      </c>
      <c r="M4">
        <f t="shared" si="1"/>
        <v>13.673575489485811</v>
      </c>
    </row>
    <row r="5" spans="1:13">
      <c r="A5" t="s">
        <v>7</v>
      </c>
      <c r="B5">
        <f>26+77</f>
        <v>103</v>
      </c>
      <c r="C5">
        <f>17+91</f>
        <v>108</v>
      </c>
      <c r="D5">
        <v>143</v>
      </c>
      <c r="E5">
        <v>124</v>
      </c>
      <c r="F5">
        <v>109</v>
      </c>
      <c r="L5">
        <f t="shared" si="0"/>
        <v>117.4</v>
      </c>
      <c r="M5">
        <f t="shared" si="1"/>
        <v>16.318700928689125</v>
      </c>
    </row>
    <row r="6" spans="1:13">
      <c r="A6" t="s">
        <v>8</v>
      </c>
      <c r="B6">
        <v>145</v>
      </c>
    </row>
    <row r="7" spans="1:13">
      <c r="A7" t="s">
        <v>9</v>
      </c>
      <c r="B7">
        <f>16+51</f>
        <v>67</v>
      </c>
      <c r="C7">
        <f>9+83</f>
        <v>92</v>
      </c>
      <c r="G7">
        <v>68</v>
      </c>
      <c r="H7">
        <v>97</v>
      </c>
      <c r="J7">
        <v>79</v>
      </c>
      <c r="L7">
        <f>AVERAGE(B7:J7)</f>
        <v>80.599999999999994</v>
      </c>
      <c r="M7">
        <f t="shared" si="1"/>
        <v>13.649175799292797</v>
      </c>
    </row>
    <row r="8" spans="1:13">
      <c r="A8" t="s">
        <v>10</v>
      </c>
      <c r="B8">
        <v>88</v>
      </c>
      <c r="C8">
        <v>70</v>
      </c>
      <c r="E8">
        <v>55</v>
      </c>
      <c r="F8">
        <v>44</v>
      </c>
      <c r="L8">
        <f>AVERAGE(B8:G8)</f>
        <v>64.25</v>
      </c>
      <c r="M8">
        <f t="shared" si="1"/>
        <v>19.085334683992315</v>
      </c>
    </row>
    <row r="9" spans="1:13">
      <c r="A9" t="s">
        <v>11</v>
      </c>
      <c r="B9">
        <v>69</v>
      </c>
      <c r="C9">
        <v>55</v>
      </c>
      <c r="D9">
        <v>36</v>
      </c>
      <c r="E9">
        <v>30</v>
      </c>
      <c r="F9">
        <v>28</v>
      </c>
      <c r="L9">
        <f>AVERAGE(B9:F9)</f>
        <v>43.6</v>
      </c>
      <c r="M9">
        <f t="shared" si="1"/>
        <v>17.756688880531758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Cold Spring Harbor Laboratory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Ashley</dc:creator>
  <cp:keywords/>
  <dc:description/>
  <cp:lastModifiedBy>Churchland Lab Dropbox</cp:lastModifiedBy>
  <cp:revision/>
  <dcterms:created xsi:type="dcterms:W3CDTF">2018-01-08T21:53:43Z</dcterms:created>
  <dcterms:modified xsi:type="dcterms:W3CDTF">2019-07-22T19:21:34Z</dcterms:modified>
  <cp:category/>
  <cp:contentStatus/>
</cp:coreProperties>
</file>