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5640" yWindow="460" windowWidth="19780" windowHeight="17540" tabRatio="605" activeTab="3"/>
  </bookViews>
  <sheets>
    <sheet name="Biological replicate 1" sheetId="2" r:id="rId1"/>
    <sheet name="Biological replicate 2" sheetId="3" r:id="rId2"/>
    <sheet name="Biological replicate 3" sheetId="4" r:id="rId3"/>
    <sheet name="StrR mean and SD" sheetId="5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5" l="1"/>
  <c r="E9" i="5"/>
  <c r="F8" i="5"/>
  <c r="E8" i="5"/>
  <c r="F7" i="5"/>
  <c r="E7" i="5"/>
  <c r="F6" i="5"/>
  <c r="E6" i="5"/>
  <c r="F5" i="5"/>
  <c r="E5" i="5"/>
  <c r="K7" i="2"/>
  <c r="K31" i="4"/>
  <c r="J31" i="4"/>
  <c r="K25" i="4"/>
  <c r="J25" i="4"/>
  <c r="K19" i="4"/>
  <c r="J19" i="4"/>
  <c r="K13" i="4"/>
  <c r="J13" i="4"/>
  <c r="K7" i="4"/>
  <c r="J7" i="4"/>
  <c r="J19" i="3"/>
  <c r="J7" i="3"/>
  <c r="J13" i="3"/>
  <c r="K31" i="3"/>
  <c r="J31" i="3"/>
  <c r="K25" i="3"/>
  <c r="J25" i="3"/>
  <c r="K19" i="3"/>
  <c r="K13" i="3"/>
  <c r="K7" i="3"/>
  <c r="J25" i="2"/>
  <c r="J19" i="2"/>
  <c r="J13" i="2"/>
  <c r="J31" i="2"/>
  <c r="J7" i="2"/>
  <c r="K31" i="2"/>
  <c r="K25" i="2"/>
  <c r="K19" i="2"/>
  <c r="K13" i="2"/>
</calcChain>
</file>

<file path=xl/sharedStrings.xml><?xml version="1.0" encoding="utf-8"?>
<sst xmlns="http://schemas.openxmlformats.org/spreadsheetml/2006/main" count="73" uniqueCount="20">
  <si>
    <t>H2O</t>
  </si>
  <si>
    <t>WT</t>
  </si>
  <si>
    <t>pIsoA3*</t>
  </si>
  <si>
    <t>start</t>
  </si>
  <si>
    <t>SD</t>
  </si>
  <si>
    <t>Plated volume (ul)</t>
  </si>
  <si>
    <t>Non-selective media</t>
  </si>
  <si>
    <t>Selective media (+ streptomycin)</t>
  </si>
  <si>
    <t>Dilution</t>
  </si>
  <si>
    <t>Number of colonies</t>
  </si>
  <si>
    <t>CFU/ml</t>
  </si>
  <si>
    <t xml:space="preserve"> StrepR </t>
  </si>
  <si>
    <t>Error</t>
  </si>
  <si>
    <t>uncountable</t>
  </si>
  <si>
    <t>start/ pIsoA3*</t>
  </si>
  <si>
    <t>Mean</t>
  </si>
  <si>
    <t>Bio. R1</t>
  </si>
  <si>
    <t>Bio. R2</t>
  </si>
  <si>
    <t>Bio. R3</t>
  </si>
  <si>
    <r>
      <rPr>
        <b/>
        <i/>
        <sz val="12"/>
        <color theme="1"/>
        <rFont val="Calibri"/>
        <scheme val="minor"/>
      </rPr>
      <t>start</t>
    </r>
    <r>
      <rPr>
        <b/>
        <sz val="12"/>
        <color theme="1"/>
        <rFont val="Calibri"/>
        <family val="2"/>
        <charset val="128"/>
        <scheme val="minor"/>
      </rPr>
      <t>/ pIsoA3*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</si>
</sst>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0" x14ac:knownFonts="1">
    <font>
      <sz val="12"/>
      <color theme="1"/>
      <name val="Calibri"/>
      <family val="2"/>
      <charset val="128"/>
      <scheme val="minor"/>
    </font>
    <font>
      <sz val="12"/>
      <color rgb="FFFF0000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sz val="12"/>
      <color rgb="FF000000"/>
      <name val="Calibri"/>
      <family val="2"/>
      <charset val="128"/>
      <scheme val="minor"/>
    </font>
    <font>
      <b/>
      <sz val="12"/>
      <color rgb="FF000000"/>
      <name val="Calibri"/>
      <family val="2"/>
      <charset val="128"/>
      <scheme val="minor"/>
    </font>
    <font>
      <b/>
      <sz val="12"/>
      <name val="Calibri"/>
      <charset val="128"/>
      <scheme val="minor"/>
    </font>
    <font>
      <sz val="12"/>
      <name val="Calibri"/>
      <charset val="128"/>
      <scheme val="minor"/>
    </font>
    <font>
      <b/>
      <sz val="12"/>
      <color theme="1"/>
      <name val="Calibri"/>
      <family val="2"/>
      <charset val="128"/>
      <scheme val="minor"/>
    </font>
    <font>
      <b/>
      <i/>
      <sz val="12"/>
      <color theme="1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7">
    <xf numFmtId="0" fontId="0" fillId="0" borderId="0" xfId="0"/>
    <xf numFmtId="0" fontId="4" fillId="0" borderId="0" xfId="0" applyFont="1"/>
    <xf numFmtId="0" fontId="0" fillId="6" borderId="4" xfId="0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0" borderId="0" xfId="0" applyFont="1" applyAlignment="1">
      <alignment horizontal="center"/>
    </xf>
    <xf numFmtId="0" fontId="5" fillId="7" borderId="5" xfId="0" applyFont="1" applyFill="1" applyBorder="1" applyAlignment="1">
      <alignment horizontal="center" wrapText="1"/>
    </xf>
    <xf numFmtId="0" fontId="5" fillId="7" borderId="6" xfId="0" applyFont="1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 wrapText="1"/>
    </xf>
    <xf numFmtId="0" fontId="5" fillId="8" borderId="6" xfId="0" applyFont="1" applyFill="1" applyBorder="1" applyAlignment="1">
      <alignment horizontal="center" wrapText="1"/>
    </xf>
    <xf numFmtId="0" fontId="5" fillId="8" borderId="7" xfId="0" applyFont="1" applyFill="1" applyBorder="1" applyAlignment="1">
      <alignment horizontal="center"/>
    </xf>
    <xf numFmtId="0" fontId="5" fillId="9" borderId="8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11" fontId="4" fillId="7" borderId="1" xfId="0" applyNumberFormat="1" applyFont="1" applyFill="1" applyBorder="1" applyAlignment="1">
      <alignment horizontal="center"/>
    </xf>
    <xf numFmtId="11" fontId="4" fillId="7" borderId="2" xfId="0" applyNumberFormat="1" applyFont="1" applyFill="1" applyBorder="1" applyAlignment="1">
      <alignment horizontal="center"/>
    </xf>
    <xf numFmtId="11" fontId="5" fillId="7" borderId="3" xfId="0" applyNumberFormat="1" applyFont="1" applyFill="1" applyBorder="1" applyAlignment="1">
      <alignment horizontal="center"/>
    </xf>
    <xf numFmtId="11" fontId="4" fillId="8" borderId="1" xfId="0" applyNumberFormat="1" applyFont="1" applyFill="1" applyBorder="1" applyAlignment="1">
      <alignment horizontal="center"/>
    </xf>
    <xf numFmtId="11" fontId="4" fillId="8" borderId="2" xfId="0" applyNumberFormat="1" applyFont="1" applyFill="1" applyBorder="1" applyAlignment="1">
      <alignment horizontal="center"/>
    </xf>
    <xf numFmtId="11" fontId="1" fillId="8" borderId="3" xfId="0" applyNumberFormat="1" applyFont="1" applyFill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0" borderId="0" xfId="0" applyFont="1" applyFill="1" applyAlignment="1">
      <alignment horizontal="center"/>
    </xf>
    <xf numFmtId="11" fontId="4" fillId="7" borderId="10" xfId="0" applyNumberFormat="1" applyFont="1" applyFill="1" applyBorder="1" applyAlignment="1">
      <alignment horizontal="center"/>
    </xf>
    <xf numFmtId="0" fontId="4" fillId="7" borderId="0" xfId="0" applyFont="1" applyFill="1" applyBorder="1" applyAlignment="1">
      <alignment horizontal="center"/>
    </xf>
    <xf numFmtId="11" fontId="5" fillId="7" borderId="9" xfId="0" applyNumberFormat="1" applyFont="1" applyFill="1" applyBorder="1" applyAlignment="1">
      <alignment horizontal="center"/>
    </xf>
    <xf numFmtId="11" fontId="4" fillId="8" borderId="10" xfId="0" applyNumberFormat="1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11" fontId="5" fillId="8" borderId="9" xfId="0" applyNumberFormat="1" applyFont="1" applyFill="1" applyBorder="1" applyAlignment="1">
      <alignment horizontal="center"/>
    </xf>
    <xf numFmtId="11" fontId="4" fillId="10" borderId="11" xfId="0" applyNumberFormat="1" applyFont="1" applyFill="1" applyBorder="1" applyAlignment="1">
      <alignment horizontal="center"/>
    </xf>
    <xf numFmtId="0" fontId="4" fillId="10" borderId="9" xfId="0" applyFont="1" applyFill="1" applyBorder="1" applyAlignment="1">
      <alignment horizontal="center"/>
    </xf>
    <xf numFmtId="164" fontId="4" fillId="10" borderId="0" xfId="0" applyNumberFormat="1" applyFont="1" applyFill="1" applyAlignment="1">
      <alignment horizontal="center"/>
    </xf>
    <xf numFmtId="0" fontId="4" fillId="10" borderId="6" xfId="0" applyFont="1" applyFill="1" applyBorder="1" applyAlignment="1">
      <alignment horizontal="center"/>
    </xf>
    <xf numFmtId="11" fontId="4" fillId="7" borderId="5" xfId="0" applyNumberFormat="1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11" fontId="5" fillId="7" borderId="7" xfId="0" applyNumberFormat="1" applyFont="1" applyFill="1" applyBorder="1" applyAlignment="1">
      <alignment horizontal="center"/>
    </xf>
    <xf numFmtId="11" fontId="4" fillId="8" borderId="5" xfId="0" applyNumberFormat="1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11" fontId="5" fillId="8" borderId="7" xfId="0" applyNumberFormat="1" applyFont="1" applyFill="1" applyBorder="1" applyAlignment="1">
      <alignment horizontal="center"/>
    </xf>
    <xf numFmtId="0" fontId="4" fillId="10" borderId="8" xfId="0" applyFont="1" applyFill="1" applyBorder="1" applyAlignment="1">
      <alignment horizontal="center"/>
    </xf>
    <xf numFmtId="164" fontId="4" fillId="10" borderId="6" xfId="0" applyNumberFormat="1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4" fillId="10" borderId="13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11" fontId="7" fillId="7" borderId="1" xfId="0" applyNumberFormat="1" applyFont="1" applyFill="1" applyBorder="1" applyAlignment="1">
      <alignment horizontal="center"/>
    </xf>
    <xf numFmtId="11" fontId="7" fillId="7" borderId="2" xfId="0" applyNumberFormat="1" applyFont="1" applyFill="1" applyBorder="1" applyAlignment="1">
      <alignment horizontal="center"/>
    </xf>
    <xf numFmtId="11" fontId="6" fillId="7" borderId="3" xfId="0" applyNumberFormat="1" applyFont="1" applyFill="1" applyBorder="1" applyAlignment="1">
      <alignment horizontal="center"/>
    </xf>
    <xf numFmtId="11" fontId="7" fillId="8" borderId="1" xfId="0" applyNumberFormat="1" applyFont="1" applyFill="1" applyBorder="1" applyAlignment="1">
      <alignment horizontal="center"/>
    </xf>
    <xf numFmtId="11" fontId="7" fillId="8" borderId="2" xfId="0" applyNumberFormat="1" applyFont="1" applyFill="1" applyBorder="1" applyAlignment="1">
      <alignment horizontal="center"/>
    </xf>
    <xf numFmtId="11" fontId="5" fillId="8" borderId="3" xfId="0" applyNumberFormat="1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164" fontId="7" fillId="10" borderId="2" xfId="0" applyNumberFormat="1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7" fillId="10" borderId="0" xfId="0" applyFont="1" applyFill="1" applyAlignment="1">
      <alignment horizontal="center"/>
    </xf>
    <xf numFmtId="11" fontId="7" fillId="7" borderId="10" xfId="0" applyNumberFormat="1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11" fontId="7" fillId="8" borderId="0" xfId="0" applyNumberFormat="1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7" fillId="10" borderId="6" xfId="0" applyFont="1" applyFill="1" applyBorder="1" applyAlignment="1">
      <alignment horizontal="center"/>
    </xf>
    <xf numFmtId="11" fontId="7" fillId="7" borderId="5" xfId="0" applyNumberFormat="1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11" fontId="6" fillId="7" borderId="7" xfId="0" applyNumberFormat="1" applyFont="1" applyFill="1" applyBorder="1" applyAlignment="1">
      <alignment horizontal="center"/>
    </xf>
    <xf numFmtId="11" fontId="7" fillId="8" borderId="5" xfId="0" applyNumberFormat="1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/>
    </xf>
    <xf numFmtId="164" fontId="7" fillId="10" borderId="6" xfId="0" applyNumberFormat="1" applyFont="1" applyFill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0" fontId="5" fillId="10" borderId="0" xfId="0" applyFont="1" applyFill="1" applyAlignment="1">
      <alignment horizontal="center"/>
    </xf>
    <xf numFmtId="11" fontId="5" fillId="10" borderId="13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164" fontId="4" fillId="10" borderId="2" xfId="0" applyNumberFormat="1" applyFont="1" applyFill="1" applyBorder="1" applyAlignment="1">
      <alignment horizontal="center"/>
    </xf>
    <xf numFmtId="164" fontId="4" fillId="0" borderId="0" xfId="0" applyNumberFormat="1" applyFont="1"/>
    <xf numFmtId="164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8" fillId="2" borderId="14" xfId="0" applyFont="1" applyFill="1" applyBorder="1"/>
    <xf numFmtId="164" fontId="0" fillId="0" borderId="14" xfId="0" applyNumberFormat="1" applyBorder="1" applyAlignment="1">
      <alignment horizontal="center"/>
    </xf>
    <xf numFmtId="164" fontId="4" fillId="10" borderId="14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164" fontId="0" fillId="11" borderId="14" xfId="0" applyNumberFormat="1" applyFill="1" applyBorder="1" applyAlignment="1">
      <alignment horizontal="center"/>
    </xf>
    <xf numFmtId="0" fontId="9" fillId="2" borderId="14" xfId="0" applyFont="1" applyFill="1" applyBorder="1"/>
  </cellXfs>
  <cellStyles count="8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3"/>
  <sheetViews>
    <sheetView workbookViewId="0">
      <selection activeCell="J12" sqref="J12"/>
    </sheetView>
  </sheetViews>
  <sheetFormatPr baseColWidth="10" defaultRowHeight="15" x14ac:dyDescent="0"/>
  <sheetData>
    <row r="3" spans="1:12">
      <c r="A3" s="1"/>
      <c r="B3" s="79" t="s">
        <v>5</v>
      </c>
      <c r="C3" s="81" t="s">
        <v>6</v>
      </c>
      <c r="D3" s="82"/>
      <c r="E3" s="83"/>
      <c r="F3" s="84" t="s">
        <v>7</v>
      </c>
      <c r="G3" s="85"/>
      <c r="H3" s="86"/>
      <c r="I3" s="2"/>
      <c r="J3" s="3"/>
      <c r="K3" s="3"/>
      <c r="L3" s="4"/>
    </row>
    <row r="4" spans="1:12" ht="34">
      <c r="A4" s="5"/>
      <c r="B4" s="80"/>
      <c r="C4" s="6" t="s">
        <v>8</v>
      </c>
      <c r="D4" s="7" t="s">
        <v>9</v>
      </c>
      <c r="E4" s="8" t="s">
        <v>10</v>
      </c>
      <c r="F4" s="9" t="s">
        <v>8</v>
      </c>
      <c r="G4" s="10" t="s">
        <v>9</v>
      </c>
      <c r="H4" s="11" t="s">
        <v>10</v>
      </c>
      <c r="I4" s="12" t="s">
        <v>11</v>
      </c>
      <c r="J4" s="13" t="s">
        <v>15</v>
      </c>
      <c r="K4" s="13" t="s">
        <v>4</v>
      </c>
      <c r="L4" s="14" t="s">
        <v>12</v>
      </c>
    </row>
    <row r="5" spans="1:12">
      <c r="A5" s="87" t="s">
        <v>0</v>
      </c>
      <c r="B5" s="15"/>
      <c r="C5" s="16"/>
      <c r="D5" s="17"/>
      <c r="E5" s="18"/>
      <c r="F5" s="19"/>
      <c r="G5" s="20"/>
      <c r="H5" s="21"/>
      <c r="I5" s="22"/>
      <c r="J5" s="15"/>
      <c r="K5" s="15"/>
      <c r="L5" s="23"/>
    </row>
    <row r="6" spans="1:12">
      <c r="A6" s="88"/>
      <c r="B6" s="24">
        <v>100</v>
      </c>
      <c r="C6" s="25">
        <v>1.0000000000000001E-5</v>
      </c>
      <c r="D6" s="26">
        <v>7300</v>
      </c>
      <c r="E6" s="27">
        <v>7299999999.999999</v>
      </c>
      <c r="F6" s="28">
        <v>0.01</v>
      </c>
      <c r="G6" s="29">
        <v>190</v>
      </c>
      <c r="H6" s="30">
        <v>190000</v>
      </c>
      <c r="I6" s="31">
        <v>2.6027397260274E-5</v>
      </c>
      <c r="J6" s="24"/>
      <c r="K6" s="24"/>
      <c r="L6" s="32"/>
    </row>
    <row r="7" spans="1:12">
      <c r="A7" s="88"/>
      <c r="B7" s="24">
        <v>100</v>
      </c>
      <c r="C7" s="25">
        <v>9.9999999999999995E-7</v>
      </c>
      <c r="D7" s="26">
        <v>874</v>
      </c>
      <c r="E7" s="27">
        <v>8740000000</v>
      </c>
      <c r="F7" s="28">
        <v>1E-3</v>
      </c>
      <c r="G7" s="29">
        <v>13</v>
      </c>
      <c r="H7" s="30">
        <v>130000</v>
      </c>
      <c r="I7" s="31">
        <v>1.4874141876430201E-5</v>
      </c>
      <c r="J7" s="33">
        <f>AVERAGE(I6:I8)</f>
        <v>1.6664149409204428E-5</v>
      </c>
      <c r="K7" s="24">
        <f>STDEVA(I6:I8)</f>
        <v>8.608963532464332E-6</v>
      </c>
      <c r="L7" s="32">
        <v>1.376614E-3</v>
      </c>
    </row>
    <row r="8" spans="1:12">
      <c r="A8" s="88"/>
      <c r="B8" s="24">
        <v>100</v>
      </c>
      <c r="C8" s="25">
        <v>9.9999999999999995E-8</v>
      </c>
      <c r="D8" s="26">
        <v>110</v>
      </c>
      <c r="E8" s="27">
        <v>11000000000</v>
      </c>
      <c r="F8" s="28">
        <v>1E-4</v>
      </c>
      <c r="G8" s="29">
        <v>1</v>
      </c>
      <c r="H8" s="30">
        <v>100000</v>
      </c>
      <c r="I8" s="31">
        <v>9.0909090909090893E-6</v>
      </c>
      <c r="J8" s="33"/>
      <c r="K8" s="24"/>
      <c r="L8" s="32"/>
    </row>
    <row r="9" spans="1:12">
      <c r="A9" s="89"/>
      <c r="B9" s="34"/>
      <c r="C9" s="35"/>
      <c r="D9" s="36"/>
      <c r="E9" s="37"/>
      <c r="F9" s="38"/>
      <c r="G9" s="39"/>
      <c r="H9" s="40"/>
      <c r="I9" s="41"/>
      <c r="J9" s="42"/>
      <c r="K9" s="34"/>
      <c r="L9" s="43"/>
    </row>
    <row r="10" spans="1:12">
      <c r="A10" s="5"/>
      <c r="B10" s="24"/>
      <c r="C10" s="24"/>
      <c r="D10" s="24"/>
      <c r="E10" s="24"/>
      <c r="F10" s="24"/>
      <c r="G10" s="24"/>
      <c r="H10" s="44"/>
      <c r="I10" s="24"/>
      <c r="J10" s="33"/>
      <c r="K10" s="24"/>
      <c r="L10" s="24"/>
    </row>
    <row r="11" spans="1:12">
      <c r="A11" s="76" t="s">
        <v>1</v>
      </c>
      <c r="B11" s="45"/>
      <c r="C11" s="46"/>
      <c r="D11" s="47"/>
      <c r="E11" s="48"/>
      <c r="F11" s="49"/>
      <c r="G11" s="50"/>
      <c r="H11" s="51"/>
      <c r="I11" s="52"/>
      <c r="J11" s="53"/>
      <c r="K11" s="45"/>
      <c r="L11" s="54"/>
    </row>
    <row r="12" spans="1:12">
      <c r="A12" s="77"/>
      <c r="B12" s="55">
        <v>100</v>
      </c>
      <c r="C12" s="56">
        <v>1.0000000000000001E-5</v>
      </c>
      <c r="D12" s="57">
        <v>7900</v>
      </c>
      <c r="E12" s="27">
        <v>7899999999.999999</v>
      </c>
      <c r="F12" s="28">
        <v>0.01</v>
      </c>
      <c r="G12" s="58" t="s">
        <v>13</v>
      </c>
      <c r="H12" s="30"/>
      <c r="J12" s="33"/>
      <c r="K12" s="24"/>
      <c r="L12" s="32"/>
    </row>
    <row r="13" spans="1:12">
      <c r="A13" s="77"/>
      <c r="B13" s="55">
        <v>100</v>
      </c>
      <c r="C13" s="56">
        <v>9.9999999999999995E-7</v>
      </c>
      <c r="D13" s="57">
        <v>850</v>
      </c>
      <c r="E13" s="27">
        <v>8500000000</v>
      </c>
      <c r="F13" s="28">
        <v>1E-3</v>
      </c>
      <c r="G13" s="59">
        <v>4750</v>
      </c>
      <c r="H13" s="30">
        <v>47500000</v>
      </c>
      <c r="I13" s="31">
        <v>5.5882352941176499E-3</v>
      </c>
      <c r="J13" s="33">
        <f>AVERAGE(I12:I14)</f>
        <v>4.8614253393665149E-3</v>
      </c>
      <c r="K13" s="24">
        <f>STDEVA(I13:I14)</f>
        <v>1.0278644952768307E-3</v>
      </c>
      <c r="L13" s="32">
        <v>4.9527600000000001E-4</v>
      </c>
    </row>
    <row r="14" spans="1:12">
      <c r="A14" s="77"/>
      <c r="B14" s="55">
        <v>100</v>
      </c>
      <c r="C14" s="56">
        <v>9.9999999999999995E-8</v>
      </c>
      <c r="D14" s="57">
        <v>104</v>
      </c>
      <c r="E14" s="27">
        <v>10400000000</v>
      </c>
      <c r="F14" s="28">
        <v>1E-4</v>
      </c>
      <c r="G14" s="59">
        <v>430</v>
      </c>
      <c r="H14" s="30">
        <v>43000000</v>
      </c>
      <c r="I14" s="31">
        <v>4.1346153846153798E-3</v>
      </c>
      <c r="J14" s="33"/>
      <c r="K14" s="24"/>
      <c r="L14" s="32"/>
    </row>
    <row r="15" spans="1:12">
      <c r="A15" s="78"/>
      <c r="B15" s="60"/>
      <c r="C15" s="61"/>
      <c r="D15" s="62"/>
      <c r="E15" s="63"/>
      <c r="F15" s="64"/>
      <c r="G15" s="65"/>
      <c r="H15" s="40"/>
      <c r="I15" s="66"/>
      <c r="J15" s="67"/>
      <c r="K15" s="60"/>
      <c r="L15" s="68"/>
    </row>
    <row r="16" spans="1:12">
      <c r="A16" s="5"/>
      <c r="B16" s="24"/>
      <c r="C16" s="24"/>
      <c r="D16" s="24"/>
      <c r="E16" s="69"/>
      <c r="F16" s="24"/>
      <c r="G16" s="24"/>
      <c r="H16" s="70"/>
      <c r="I16" s="24"/>
      <c r="J16" s="33"/>
      <c r="K16" s="24"/>
      <c r="L16" s="24"/>
    </row>
    <row r="17" spans="1:12">
      <c r="A17" s="76" t="s">
        <v>3</v>
      </c>
      <c r="B17" s="15"/>
      <c r="C17" s="16"/>
      <c r="D17" s="17"/>
      <c r="E17" s="18"/>
      <c r="F17" s="71"/>
      <c r="G17" s="72"/>
      <c r="H17" s="51"/>
      <c r="I17" s="22"/>
      <c r="J17" s="73"/>
      <c r="K17" s="15"/>
      <c r="L17" s="23"/>
    </row>
    <row r="18" spans="1:12">
      <c r="A18" s="77"/>
      <c r="B18" s="24">
        <v>100</v>
      </c>
      <c r="C18" s="25">
        <v>1.0000000000000001E-5</v>
      </c>
      <c r="D18" s="26">
        <v>7950</v>
      </c>
      <c r="E18" s="27">
        <v>7949999999.999999</v>
      </c>
      <c r="F18" s="28">
        <v>0.01</v>
      </c>
      <c r="G18" s="29" t="s">
        <v>13</v>
      </c>
      <c r="H18" s="30"/>
      <c r="I18" s="31"/>
      <c r="J18" s="33"/>
      <c r="K18" s="24"/>
      <c r="L18" s="32"/>
    </row>
    <row r="19" spans="1:12">
      <c r="A19" s="77"/>
      <c r="B19" s="24">
        <v>100</v>
      </c>
      <c r="C19" s="25">
        <v>9.9999999999999995E-7</v>
      </c>
      <c r="D19" s="26">
        <v>877</v>
      </c>
      <c r="E19" s="27">
        <v>8770000000</v>
      </c>
      <c r="F19" s="28">
        <v>1E-3</v>
      </c>
      <c r="G19" s="29">
        <v>4648</v>
      </c>
      <c r="H19" s="30">
        <v>46480000</v>
      </c>
      <c r="I19" s="31">
        <v>5.2998859749144797E-3</v>
      </c>
      <c r="J19" s="33">
        <f>AVERAGE(I18:I20)</f>
        <v>4.670995619036185E-3</v>
      </c>
      <c r="K19" s="24">
        <f>STDEVA(I19:I20)</f>
        <v>8.8938527052872672E-4</v>
      </c>
      <c r="L19" s="32">
        <v>2.9825547000000001E-2</v>
      </c>
    </row>
    <row r="20" spans="1:12">
      <c r="A20" s="77"/>
      <c r="B20" s="24">
        <v>100</v>
      </c>
      <c r="C20" s="25">
        <v>9.9999999999999995E-8</v>
      </c>
      <c r="D20" s="26">
        <v>95</v>
      </c>
      <c r="E20" s="27">
        <v>9500000000</v>
      </c>
      <c r="F20" s="28">
        <v>1E-4</v>
      </c>
      <c r="G20" s="29">
        <v>384</v>
      </c>
      <c r="H20" s="30">
        <v>38400000</v>
      </c>
      <c r="I20" s="31">
        <v>4.0421052631578903E-3</v>
      </c>
      <c r="J20" s="33"/>
      <c r="K20" s="24"/>
      <c r="L20" s="32"/>
    </row>
    <row r="21" spans="1:12">
      <c r="A21" s="78"/>
      <c r="B21" s="34"/>
      <c r="C21" s="35"/>
      <c r="D21" s="36"/>
      <c r="E21" s="37"/>
      <c r="F21" s="38"/>
      <c r="G21" s="39"/>
      <c r="H21" s="40"/>
      <c r="I21" s="41"/>
      <c r="J21" s="42"/>
      <c r="K21" s="34"/>
      <c r="L21" s="43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74"/>
      <c r="K22" s="1"/>
      <c r="L22" s="1"/>
    </row>
    <row r="23" spans="1:12">
      <c r="A23" s="76" t="s">
        <v>14</v>
      </c>
      <c r="B23" s="15"/>
      <c r="C23" s="16"/>
      <c r="D23" s="17"/>
      <c r="E23" s="18"/>
      <c r="F23" s="71"/>
      <c r="G23" s="72"/>
      <c r="H23" s="51"/>
      <c r="I23" s="22"/>
      <c r="J23" s="73"/>
      <c r="K23" s="15"/>
      <c r="L23" s="23"/>
    </row>
    <row r="24" spans="1:12">
      <c r="A24" s="77"/>
      <c r="B24" s="24">
        <v>100</v>
      </c>
      <c r="C24" s="25">
        <v>1.0000000000000001E-5</v>
      </c>
      <c r="D24" s="26">
        <v>8100</v>
      </c>
      <c r="E24" s="27">
        <v>8099999999.999999</v>
      </c>
      <c r="F24" s="28">
        <v>0.01</v>
      </c>
      <c r="G24" s="58" t="s">
        <v>13</v>
      </c>
      <c r="H24" s="30"/>
      <c r="I24" s="31"/>
      <c r="J24" s="33"/>
      <c r="K24" s="24"/>
      <c r="L24" s="32"/>
    </row>
    <row r="25" spans="1:12">
      <c r="A25" s="77"/>
      <c r="B25" s="24">
        <v>100</v>
      </c>
      <c r="C25" s="25">
        <v>9.9999999999999995E-7</v>
      </c>
      <c r="D25" s="26">
        <v>846</v>
      </c>
      <c r="E25" s="27">
        <v>8460000000</v>
      </c>
      <c r="F25" s="28">
        <v>1E-3</v>
      </c>
      <c r="G25" s="29">
        <v>4648</v>
      </c>
      <c r="H25" s="30">
        <v>46480000</v>
      </c>
      <c r="I25" s="31">
        <v>5.4940898345153697E-3</v>
      </c>
      <c r="J25" s="33">
        <f>AVERAGE(I24:I26)</f>
        <v>4.7062285907270747E-3</v>
      </c>
      <c r="K25" s="24">
        <f>STDEVA(I24:I26)</f>
        <v>1.1142040562335423E-3</v>
      </c>
      <c r="L25" s="32">
        <v>5.1461599999999997E-4</v>
      </c>
    </row>
    <row r="26" spans="1:12">
      <c r="A26" s="77"/>
      <c r="B26" s="24">
        <v>100</v>
      </c>
      <c r="C26" s="25">
        <v>9.9999999999999995E-8</v>
      </c>
      <c r="D26" s="26">
        <v>98</v>
      </c>
      <c r="E26" s="27">
        <v>9800000000</v>
      </c>
      <c r="F26" s="28">
        <v>1E-4</v>
      </c>
      <c r="G26" s="29">
        <v>384</v>
      </c>
      <c r="H26" s="30">
        <v>38400000</v>
      </c>
      <c r="I26" s="31">
        <v>3.9183673469387796E-3</v>
      </c>
      <c r="J26" s="33"/>
      <c r="K26" s="24"/>
      <c r="L26" s="32"/>
    </row>
    <row r="27" spans="1:12">
      <c r="A27" s="78"/>
      <c r="B27" s="34"/>
      <c r="C27" s="35"/>
      <c r="D27" s="36"/>
      <c r="E27" s="37"/>
      <c r="F27" s="38"/>
      <c r="G27" s="39"/>
      <c r="H27" s="40"/>
      <c r="I27" s="41"/>
      <c r="J27" s="42"/>
      <c r="K27" s="34"/>
      <c r="L27" s="43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74"/>
      <c r="K28" s="1"/>
      <c r="L28" s="1"/>
    </row>
    <row r="29" spans="1:12">
      <c r="A29" s="76" t="s">
        <v>2</v>
      </c>
      <c r="B29" s="15"/>
      <c r="C29" s="16"/>
      <c r="D29" s="17"/>
      <c r="E29" s="18"/>
      <c r="F29" s="71"/>
      <c r="G29" s="72"/>
      <c r="H29" s="51"/>
      <c r="I29" s="22"/>
      <c r="J29" s="73"/>
      <c r="K29" s="15"/>
      <c r="L29" s="23"/>
    </row>
    <row r="30" spans="1:12">
      <c r="A30" s="77"/>
      <c r="B30" s="24">
        <v>100</v>
      </c>
      <c r="C30" s="25">
        <v>1.0000000000000001E-5</v>
      </c>
      <c r="D30" s="26">
        <v>8090</v>
      </c>
      <c r="E30" s="27">
        <v>8089999999.999999</v>
      </c>
      <c r="F30" s="28">
        <v>0.01</v>
      </c>
      <c r="G30" s="58">
        <v>615</v>
      </c>
      <c r="H30" s="30">
        <v>615000</v>
      </c>
      <c r="I30" s="31">
        <v>7.6019777503090195E-5</v>
      </c>
      <c r="J30" s="33"/>
      <c r="K30" s="24"/>
      <c r="L30" s="32"/>
    </row>
    <row r="31" spans="1:12">
      <c r="A31" s="77"/>
      <c r="B31" s="24">
        <v>100</v>
      </c>
      <c r="C31" s="25">
        <v>9.9999999999999995E-7</v>
      </c>
      <c r="D31" s="26">
        <v>876</v>
      </c>
      <c r="E31" s="27">
        <v>8760000000</v>
      </c>
      <c r="F31" s="28">
        <v>1E-3</v>
      </c>
      <c r="G31" s="29">
        <v>63</v>
      </c>
      <c r="H31" s="30">
        <v>630000</v>
      </c>
      <c r="I31" s="31">
        <v>7.1917808219178103E-5</v>
      </c>
      <c r="J31" s="33">
        <f>AVERAGE(I30:I32)</f>
        <v>7.1966250256937333E-5</v>
      </c>
      <c r="K31" s="24">
        <f>STDEVA(I30:I32)</f>
        <v>4.0295246179183048E-6</v>
      </c>
      <c r="L31" s="32">
        <v>6.8736818000000005E-2</v>
      </c>
    </row>
    <row r="32" spans="1:12">
      <c r="A32" s="77"/>
      <c r="B32" s="24">
        <v>100</v>
      </c>
      <c r="C32" s="25">
        <v>9.9999999999999995E-8</v>
      </c>
      <c r="D32" s="26">
        <v>103</v>
      </c>
      <c r="E32" s="27">
        <v>10300000000</v>
      </c>
      <c r="F32" s="28">
        <v>1E-4</v>
      </c>
      <c r="G32" s="29">
        <v>7</v>
      </c>
      <c r="H32" s="30">
        <v>700000</v>
      </c>
      <c r="I32" s="31">
        <v>6.7961165048543702E-5</v>
      </c>
      <c r="J32" s="33"/>
      <c r="K32" s="24"/>
      <c r="L32" s="32"/>
    </row>
    <row r="33" spans="1:12">
      <c r="A33" s="78"/>
      <c r="B33" s="34"/>
      <c r="C33" s="35"/>
      <c r="D33" s="36"/>
      <c r="E33" s="37"/>
      <c r="F33" s="38"/>
      <c r="G33" s="39"/>
      <c r="H33" s="40"/>
      <c r="I33" s="41"/>
      <c r="J33" s="34"/>
      <c r="K33" s="34"/>
      <c r="L33" s="43"/>
    </row>
  </sheetData>
  <mergeCells count="8">
    <mergeCell ref="A23:A27"/>
    <mergeCell ref="A29:A33"/>
    <mergeCell ref="B3:B4"/>
    <mergeCell ref="C3:E3"/>
    <mergeCell ref="F3:H3"/>
    <mergeCell ref="A5:A9"/>
    <mergeCell ref="A11:A15"/>
    <mergeCell ref="A17:A2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3"/>
  <sheetViews>
    <sheetView workbookViewId="0">
      <selection activeCell="J4" sqref="J4"/>
    </sheetView>
  </sheetViews>
  <sheetFormatPr baseColWidth="10" defaultRowHeight="15" x14ac:dyDescent="0"/>
  <cols>
    <col min="10" max="10" width="15" bestFit="1" customWidth="1"/>
  </cols>
  <sheetData>
    <row r="3" spans="1:12">
      <c r="A3" s="1"/>
      <c r="B3" s="79" t="s">
        <v>5</v>
      </c>
      <c r="C3" s="81" t="s">
        <v>6</v>
      </c>
      <c r="D3" s="82"/>
      <c r="E3" s="83"/>
      <c r="F3" s="84" t="s">
        <v>7</v>
      </c>
      <c r="G3" s="85"/>
      <c r="H3" s="86"/>
      <c r="I3" s="2"/>
      <c r="J3" s="3"/>
      <c r="K3" s="3"/>
      <c r="L3" s="4"/>
    </row>
    <row r="4" spans="1:12" ht="34">
      <c r="A4" s="5"/>
      <c r="B4" s="80"/>
      <c r="C4" s="6" t="s">
        <v>8</v>
      </c>
      <c r="D4" s="7" t="s">
        <v>9</v>
      </c>
      <c r="E4" s="8" t="s">
        <v>10</v>
      </c>
      <c r="F4" s="9" t="s">
        <v>8</v>
      </c>
      <c r="G4" s="10" t="s">
        <v>9</v>
      </c>
      <c r="H4" s="11" t="s">
        <v>10</v>
      </c>
      <c r="I4" s="12" t="s">
        <v>11</v>
      </c>
      <c r="J4" s="13" t="s">
        <v>15</v>
      </c>
      <c r="K4" s="13" t="s">
        <v>4</v>
      </c>
      <c r="L4" s="14" t="s">
        <v>12</v>
      </c>
    </row>
    <row r="5" spans="1:12">
      <c r="A5" s="87" t="s">
        <v>0</v>
      </c>
      <c r="B5" s="15"/>
      <c r="C5" s="16"/>
      <c r="D5" s="17"/>
      <c r="E5" s="18"/>
      <c r="F5" s="19"/>
      <c r="G5" s="20"/>
      <c r="H5" s="21"/>
      <c r="I5" s="22"/>
      <c r="J5" s="15"/>
      <c r="K5" s="15"/>
      <c r="L5" s="23"/>
    </row>
    <row r="6" spans="1:12">
      <c r="A6" s="88"/>
      <c r="B6" s="24">
        <v>100</v>
      </c>
      <c r="C6" s="25">
        <v>1.0000000000000001E-5</v>
      </c>
      <c r="D6" s="26">
        <v>6180</v>
      </c>
      <c r="E6" s="27">
        <v>6179999999.999999</v>
      </c>
      <c r="F6" s="28">
        <v>0.01</v>
      </c>
      <c r="G6" s="29">
        <v>212</v>
      </c>
      <c r="H6" s="30">
        <v>212000</v>
      </c>
      <c r="I6" s="31">
        <v>3.4304207119741099E-5</v>
      </c>
      <c r="J6" s="24"/>
      <c r="K6" s="24"/>
      <c r="L6" s="32"/>
    </row>
    <row r="7" spans="1:12">
      <c r="A7" s="88"/>
      <c r="B7" s="24">
        <v>100</v>
      </c>
      <c r="C7" s="25">
        <v>9.9999999999999995E-7</v>
      </c>
      <c r="D7" s="26">
        <v>703</v>
      </c>
      <c r="E7" s="27">
        <v>7030000000</v>
      </c>
      <c r="F7" s="28">
        <v>1E-3</v>
      </c>
      <c r="G7" s="29">
        <v>26</v>
      </c>
      <c r="H7" s="30">
        <v>260000</v>
      </c>
      <c r="I7" s="31">
        <v>3.6984352773826498E-5</v>
      </c>
      <c r="J7" s="33">
        <f>AVERAGE(I6:I8)</f>
        <v>3.1425688546898003E-5</v>
      </c>
      <c r="K7" s="24">
        <f>STDEVA(I6:I8)</f>
        <v>7.4286832870536017E-6</v>
      </c>
      <c r="L7" s="32">
        <v>1.376614E-3</v>
      </c>
    </row>
    <row r="8" spans="1:12">
      <c r="A8" s="88"/>
      <c r="B8" s="24">
        <v>100</v>
      </c>
      <c r="C8" s="25">
        <v>9.9999999999999995E-8</v>
      </c>
      <c r="D8" s="26">
        <v>87</v>
      </c>
      <c r="E8" s="27">
        <v>8700000000</v>
      </c>
      <c r="F8" s="28">
        <v>1E-4</v>
      </c>
      <c r="G8" s="29">
        <v>2</v>
      </c>
      <c r="H8" s="30">
        <v>200000</v>
      </c>
      <c r="I8" s="31">
        <v>2.2988505747126399E-5</v>
      </c>
      <c r="J8" s="33"/>
      <c r="K8" s="24"/>
      <c r="L8" s="32"/>
    </row>
    <row r="9" spans="1:12">
      <c r="A9" s="89"/>
      <c r="B9" s="34"/>
      <c r="C9" s="35"/>
      <c r="D9" s="36"/>
      <c r="E9" s="37"/>
      <c r="F9" s="38"/>
      <c r="G9" s="39"/>
      <c r="H9" s="40"/>
      <c r="I9" s="41"/>
      <c r="J9" s="42"/>
      <c r="K9" s="34"/>
      <c r="L9" s="43"/>
    </row>
    <row r="10" spans="1:12">
      <c r="A10" s="5"/>
      <c r="B10" s="24"/>
      <c r="C10" s="24"/>
      <c r="D10" s="24"/>
      <c r="E10" s="24"/>
      <c r="F10" s="24"/>
      <c r="G10" s="24"/>
      <c r="H10" s="44"/>
      <c r="I10" s="24"/>
      <c r="J10" s="33"/>
      <c r="K10" s="24"/>
      <c r="L10" s="24"/>
    </row>
    <row r="11" spans="1:12">
      <c r="A11" s="76" t="s">
        <v>1</v>
      </c>
      <c r="B11" s="45"/>
      <c r="C11" s="46"/>
      <c r="D11" s="47"/>
      <c r="E11" s="48"/>
      <c r="F11" s="49"/>
      <c r="G11" s="50"/>
      <c r="H11" s="51"/>
      <c r="I11" s="52"/>
      <c r="J11" s="53"/>
      <c r="K11" s="45"/>
      <c r="L11" s="54"/>
    </row>
    <row r="12" spans="1:12">
      <c r="A12" s="77"/>
      <c r="B12" s="55">
        <v>100</v>
      </c>
      <c r="C12" s="56">
        <v>1.0000000000000001E-5</v>
      </c>
      <c r="D12" s="57">
        <v>6450</v>
      </c>
      <c r="E12" s="27">
        <v>6449999999.999999</v>
      </c>
      <c r="F12" s="28">
        <v>0.01</v>
      </c>
      <c r="G12" s="58" t="s">
        <v>13</v>
      </c>
      <c r="H12" s="30"/>
      <c r="J12" s="33"/>
      <c r="K12" s="24"/>
      <c r="L12" s="32"/>
    </row>
    <row r="13" spans="1:12">
      <c r="A13" s="77"/>
      <c r="B13" s="55">
        <v>100</v>
      </c>
      <c r="C13" s="56">
        <v>9.9999999999999995E-7</v>
      </c>
      <c r="D13" s="57">
        <v>787</v>
      </c>
      <c r="E13" s="27">
        <v>7870000000</v>
      </c>
      <c r="F13" s="28">
        <v>1E-3</v>
      </c>
      <c r="G13" s="59">
        <v>3500</v>
      </c>
      <c r="H13" s="30">
        <v>35000000</v>
      </c>
      <c r="I13" s="31">
        <v>4.4472681067344302E-3</v>
      </c>
      <c r="J13" s="33">
        <f>AVERAGE(I12:I14)</f>
        <v>4.1776570418729595E-3</v>
      </c>
      <c r="K13" s="24">
        <f>STDEVA(I13:I14)</f>
        <v>3.8128762449294342E-4</v>
      </c>
      <c r="L13" s="32">
        <v>4.9527600000000001E-4</v>
      </c>
    </row>
    <row r="14" spans="1:12">
      <c r="A14" s="77"/>
      <c r="B14" s="55">
        <v>100</v>
      </c>
      <c r="C14" s="56">
        <v>9.9999999999999995E-8</v>
      </c>
      <c r="D14" s="57">
        <v>87</v>
      </c>
      <c r="E14" s="27">
        <v>8700000000</v>
      </c>
      <c r="F14" s="28">
        <v>1E-4</v>
      </c>
      <c r="G14" s="59">
        <v>340</v>
      </c>
      <c r="H14" s="30">
        <v>34000000</v>
      </c>
      <c r="I14" s="31">
        <v>3.9080459770114897E-3</v>
      </c>
      <c r="J14" s="33"/>
      <c r="K14" s="24"/>
      <c r="L14" s="32"/>
    </row>
    <row r="15" spans="1:12">
      <c r="A15" s="78"/>
      <c r="B15" s="60"/>
      <c r="C15" s="61"/>
      <c r="D15" s="62"/>
      <c r="E15" s="63"/>
      <c r="F15" s="64"/>
      <c r="G15" s="65"/>
      <c r="H15" s="40"/>
      <c r="I15" s="66"/>
      <c r="J15" s="67"/>
      <c r="K15" s="60"/>
      <c r="L15" s="68"/>
    </row>
    <row r="16" spans="1:12">
      <c r="A16" s="5"/>
      <c r="B16" s="24"/>
      <c r="C16" s="24"/>
      <c r="D16" s="24"/>
      <c r="E16" s="69"/>
      <c r="F16" s="24"/>
      <c r="G16" s="24"/>
      <c r="H16" s="70"/>
      <c r="I16" s="24"/>
      <c r="J16" s="33"/>
      <c r="K16" s="24"/>
      <c r="L16" s="24"/>
    </row>
    <row r="17" spans="1:12">
      <c r="A17" s="76" t="s">
        <v>3</v>
      </c>
      <c r="B17" s="15"/>
      <c r="C17" s="16"/>
      <c r="D17" s="17"/>
      <c r="E17" s="18"/>
      <c r="F17" s="71"/>
      <c r="G17" s="72"/>
      <c r="H17" s="51"/>
      <c r="I17" s="22"/>
      <c r="J17" s="73"/>
      <c r="K17" s="15"/>
      <c r="L17" s="23"/>
    </row>
    <row r="18" spans="1:12">
      <c r="A18" s="77"/>
      <c r="B18" s="24">
        <v>100</v>
      </c>
      <c r="C18" s="25">
        <v>1.0000000000000001E-5</v>
      </c>
      <c r="D18" s="26">
        <v>6300</v>
      </c>
      <c r="E18" s="27">
        <v>6299999999.999999</v>
      </c>
      <c r="F18" s="28">
        <v>0.01</v>
      </c>
      <c r="G18" s="29" t="s">
        <v>13</v>
      </c>
      <c r="H18" s="30"/>
      <c r="I18" s="31"/>
      <c r="J18" s="33"/>
      <c r="K18" s="24"/>
      <c r="L18" s="32"/>
    </row>
    <row r="19" spans="1:12">
      <c r="A19" s="77"/>
      <c r="B19" s="24">
        <v>100</v>
      </c>
      <c r="C19" s="25">
        <v>9.9999999999999995E-7</v>
      </c>
      <c r="D19" s="26">
        <v>745</v>
      </c>
      <c r="E19" s="27">
        <v>7450000000</v>
      </c>
      <c r="F19" s="28">
        <v>1E-3</v>
      </c>
      <c r="G19" s="29">
        <v>3740</v>
      </c>
      <c r="H19" s="30">
        <v>37400000</v>
      </c>
      <c r="I19" s="31">
        <v>5.0201342281879198E-3</v>
      </c>
      <c r="J19" s="33">
        <f>AVERAGE(I19:I20)</f>
        <v>4.6321601373497754E-3</v>
      </c>
      <c r="K19" s="24">
        <f>STDEVA(I19:I20)</f>
        <v>5.4867822111267562E-4</v>
      </c>
      <c r="L19" s="32">
        <v>2.9825547000000001E-2</v>
      </c>
    </row>
    <row r="20" spans="1:12">
      <c r="A20" s="77"/>
      <c r="B20" s="24">
        <v>100</v>
      </c>
      <c r="C20" s="25">
        <v>9.9999999999999995E-8</v>
      </c>
      <c r="D20" s="26">
        <v>86</v>
      </c>
      <c r="E20" s="27">
        <v>8600000000</v>
      </c>
      <c r="F20" s="28">
        <v>1E-4</v>
      </c>
      <c r="G20" s="29">
        <v>365</v>
      </c>
      <c r="H20" s="30">
        <v>36500000</v>
      </c>
      <c r="I20" s="31">
        <v>4.2441860465116301E-3</v>
      </c>
      <c r="J20" s="33"/>
      <c r="K20" s="24"/>
      <c r="L20" s="32"/>
    </row>
    <row r="21" spans="1:12">
      <c r="A21" s="78"/>
      <c r="B21" s="34"/>
      <c r="C21" s="35"/>
      <c r="D21" s="36"/>
      <c r="E21" s="37"/>
      <c r="F21" s="38"/>
      <c r="G21" s="39"/>
      <c r="H21" s="40"/>
      <c r="I21" s="41"/>
      <c r="J21" s="42"/>
      <c r="K21" s="34"/>
      <c r="L21" s="43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74"/>
      <c r="K22" s="1"/>
      <c r="L22" s="1"/>
    </row>
    <row r="23" spans="1:12">
      <c r="A23" s="76" t="s">
        <v>14</v>
      </c>
      <c r="B23" s="15"/>
      <c r="C23" s="16"/>
      <c r="D23" s="17"/>
      <c r="E23" s="18"/>
      <c r="F23" s="71"/>
      <c r="G23" s="72"/>
      <c r="H23" s="51"/>
      <c r="I23" s="22"/>
      <c r="J23" s="73"/>
      <c r="K23" s="15"/>
      <c r="L23" s="23"/>
    </row>
    <row r="24" spans="1:12">
      <c r="A24" s="77"/>
      <c r="B24" s="24">
        <v>100</v>
      </c>
      <c r="C24" s="25">
        <v>1.0000000000000001E-5</v>
      </c>
      <c r="D24" s="26">
        <v>6200</v>
      </c>
      <c r="E24" s="27">
        <v>6199999999.999999</v>
      </c>
      <c r="F24" s="28">
        <v>0.01</v>
      </c>
      <c r="G24" s="58" t="s">
        <v>13</v>
      </c>
      <c r="H24" s="30"/>
      <c r="I24" s="31"/>
      <c r="J24" s="33"/>
      <c r="K24" s="24"/>
      <c r="L24" s="32"/>
    </row>
    <row r="25" spans="1:12">
      <c r="A25" s="77"/>
      <c r="B25" s="24">
        <v>100</v>
      </c>
      <c r="C25" s="25">
        <v>9.9999999999999995E-7</v>
      </c>
      <c r="D25" s="26">
        <v>757</v>
      </c>
      <c r="E25" s="27">
        <v>7570000000</v>
      </c>
      <c r="F25" s="28">
        <v>1E-3</v>
      </c>
      <c r="G25" s="29">
        <v>3950</v>
      </c>
      <c r="H25" s="30">
        <v>39500000</v>
      </c>
      <c r="I25" s="31">
        <v>5.2179656538969598E-3</v>
      </c>
      <c r="J25" s="33">
        <f>AVERAGE(I24:I26)</f>
        <v>4.7662861977349948E-3</v>
      </c>
      <c r="K25" s="24">
        <f>STDEVA(I24:I26)</f>
        <v>6.3877121274955463E-4</v>
      </c>
      <c r="L25" s="32">
        <v>5.1461599999999997E-4</v>
      </c>
    </row>
    <row r="26" spans="1:12">
      <c r="A26" s="77"/>
      <c r="B26" s="24">
        <v>100</v>
      </c>
      <c r="C26" s="25">
        <v>9.9999999999999995E-8</v>
      </c>
      <c r="D26" s="26">
        <v>89</v>
      </c>
      <c r="E26" s="27">
        <v>8900000000</v>
      </c>
      <c r="F26" s="28">
        <v>1E-4</v>
      </c>
      <c r="G26" s="29">
        <v>384</v>
      </c>
      <c r="H26" s="30">
        <v>38400000</v>
      </c>
      <c r="I26" s="31">
        <v>4.3146067415730299E-3</v>
      </c>
      <c r="J26" s="33"/>
      <c r="K26" s="24"/>
      <c r="L26" s="32"/>
    </row>
    <row r="27" spans="1:12">
      <c r="A27" s="78"/>
      <c r="B27" s="34"/>
      <c r="C27" s="35"/>
      <c r="D27" s="36"/>
      <c r="E27" s="37"/>
      <c r="F27" s="38"/>
      <c r="G27" s="39"/>
      <c r="H27" s="40"/>
      <c r="I27" s="41"/>
      <c r="J27" s="42"/>
      <c r="K27" s="34"/>
      <c r="L27" s="43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74"/>
      <c r="K28" s="1"/>
      <c r="L28" s="1"/>
    </row>
    <row r="29" spans="1:12">
      <c r="A29" s="76" t="s">
        <v>2</v>
      </c>
      <c r="B29" s="15"/>
      <c r="C29" s="16"/>
      <c r="D29" s="17"/>
      <c r="E29" s="18"/>
      <c r="F29" s="71"/>
      <c r="G29" s="72"/>
      <c r="H29" s="51"/>
      <c r="I29" s="22"/>
      <c r="J29" s="73"/>
      <c r="K29" s="15"/>
      <c r="L29" s="23"/>
    </row>
    <row r="30" spans="1:12">
      <c r="A30" s="77"/>
      <c r="B30" s="24">
        <v>100</v>
      </c>
      <c r="C30" s="25">
        <v>1.0000000000000001E-5</v>
      </c>
      <c r="D30" s="26">
        <v>6900</v>
      </c>
      <c r="E30" s="27">
        <v>6899999999.999999</v>
      </c>
      <c r="F30" s="28">
        <v>0.01</v>
      </c>
      <c r="G30" s="58">
        <v>682</v>
      </c>
      <c r="H30" s="30">
        <v>682000</v>
      </c>
      <c r="I30" s="31">
        <v>9.8840579710144901E-5</v>
      </c>
      <c r="J30" s="33"/>
      <c r="K30" s="24"/>
      <c r="L30" s="32"/>
    </row>
    <row r="31" spans="1:12">
      <c r="A31" s="77"/>
      <c r="B31" s="24">
        <v>100</v>
      </c>
      <c r="C31" s="25">
        <v>9.9999999999999995E-7</v>
      </c>
      <c r="D31" s="26">
        <v>764</v>
      </c>
      <c r="E31" s="27">
        <v>7640000000</v>
      </c>
      <c r="F31" s="28">
        <v>1E-3</v>
      </c>
      <c r="G31" s="29">
        <v>54</v>
      </c>
      <c r="H31" s="30">
        <v>540000</v>
      </c>
      <c r="I31" s="31">
        <v>7.0680628272251303E-5</v>
      </c>
      <c r="J31" s="33">
        <f>AVERAGE(I30:I32)</f>
        <v>6.3833076653472737E-5</v>
      </c>
      <c r="K31" s="24">
        <f>STDEVA(I30:I32)</f>
        <v>3.8886114715407854E-5</v>
      </c>
      <c r="L31" s="32">
        <v>6.8736818000000005E-2</v>
      </c>
    </row>
    <row r="32" spans="1:12">
      <c r="A32" s="77"/>
      <c r="B32" s="24">
        <v>100</v>
      </c>
      <c r="C32" s="25">
        <v>9.9999999999999995E-8</v>
      </c>
      <c r="D32" s="26">
        <v>91</v>
      </c>
      <c r="E32" s="27">
        <v>9100000000</v>
      </c>
      <c r="F32" s="28">
        <v>1E-4</v>
      </c>
      <c r="G32" s="29">
        <v>2</v>
      </c>
      <c r="H32" s="30">
        <v>200000</v>
      </c>
      <c r="I32" s="31">
        <v>2.1978021978022001E-5</v>
      </c>
      <c r="J32" s="33"/>
      <c r="K32" s="24"/>
      <c r="L32" s="32"/>
    </row>
    <row r="33" spans="1:12">
      <c r="A33" s="78"/>
      <c r="B33" s="34"/>
      <c r="C33" s="35"/>
      <c r="D33" s="36"/>
      <c r="E33" s="37"/>
      <c r="F33" s="38"/>
      <c r="G33" s="39"/>
      <c r="H33" s="40"/>
      <c r="I33" s="41"/>
      <c r="J33" s="34"/>
      <c r="K33" s="34"/>
      <c r="L33" s="43"/>
    </row>
  </sheetData>
  <mergeCells count="8">
    <mergeCell ref="A23:A27"/>
    <mergeCell ref="A29:A33"/>
    <mergeCell ref="B3:B4"/>
    <mergeCell ref="C3:E3"/>
    <mergeCell ref="F3:H3"/>
    <mergeCell ref="A5:A9"/>
    <mergeCell ref="A11:A15"/>
    <mergeCell ref="A17:A2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3"/>
  <sheetViews>
    <sheetView workbookViewId="0">
      <selection activeCell="I26" sqref="I26"/>
    </sheetView>
  </sheetViews>
  <sheetFormatPr baseColWidth="10" defaultRowHeight="15" x14ac:dyDescent="0"/>
  <sheetData>
    <row r="3" spans="1:12">
      <c r="A3" s="1"/>
      <c r="B3" s="79" t="s">
        <v>5</v>
      </c>
      <c r="C3" s="81" t="s">
        <v>6</v>
      </c>
      <c r="D3" s="82"/>
      <c r="E3" s="83"/>
      <c r="F3" s="84" t="s">
        <v>7</v>
      </c>
      <c r="G3" s="85"/>
      <c r="H3" s="86"/>
      <c r="I3" s="2"/>
      <c r="J3" s="3"/>
      <c r="K3" s="3"/>
      <c r="L3" s="4"/>
    </row>
    <row r="4" spans="1:12" ht="34">
      <c r="A4" s="5"/>
      <c r="B4" s="80"/>
      <c r="C4" s="6" t="s">
        <v>8</v>
      </c>
      <c r="D4" s="7" t="s">
        <v>9</v>
      </c>
      <c r="E4" s="8" t="s">
        <v>10</v>
      </c>
      <c r="F4" s="9" t="s">
        <v>8</v>
      </c>
      <c r="G4" s="10" t="s">
        <v>9</v>
      </c>
      <c r="H4" s="11" t="s">
        <v>10</v>
      </c>
      <c r="I4" s="12" t="s">
        <v>11</v>
      </c>
      <c r="J4" s="13" t="s">
        <v>15</v>
      </c>
      <c r="K4" s="13" t="s">
        <v>4</v>
      </c>
      <c r="L4" s="14" t="s">
        <v>12</v>
      </c>
    </row>
    <row r="5" spans="1:12">
      <c r="A5" s="87" t="s">
        <v>0</v>
      </c>
      <c r="B5" s="15"/>
      <c r="C5" s="16"/>
      <c r="D5" s="17"/>
      <c r="E5" s="18"/>
      <c r="F5" s="19"/>
      <c r="G5" s="20"/>
      <c r="H5" s="21"/>
      <c r="I5" s="22"/>
      <c r="J5" s="15"/>
      <c r="K5" s="15"/>
      <c r="L5" s="23"/>
    </row>
    <row r="6" spans="1:12">
      <c r="A6" s="88"/>
      <c r="B6" s="24">
        <v>100</v>
      </c>
      <c r="C6" s="25">
        <v>1.0000000000000001E-5</v>
      </c>
      <c r="D6" s="26">
        <v>2180</v>
      </c>
      <c r="E6" s="27">
        <v>2180000000</v>
      </c>
      <c r="F6" s="28">
        <v>0.01</v>
      </c>
      <c r="G6" s="29">
        <v>1000</v>
      </c>
      <c r="H6" s="30">
        <v>100000</v>
      </c>
      <c r="I6" s="31">
        <v>4.5871559633027502E-5</v>
      </c>
      <c r="J6" s="24"/>
      <c r="K6" s="24"/>
      <c r="L6" s="32"/>
    </row>
    <row r="7" spans="1:12">
      <c r="A7" s="88"/>
      <c r="B7" s="24">
        <v>100</v>
      </c>
      <c r="C7" s="25">
        <v>9.9999999999999995E-7</v>
      </c>
      <c r="D7" s="26">
        <v>240</v>
      </c>
      <c r="E7" s="27">
        <v>2400000000</v>
      </c>
      <c r="F7" s="28">
        <v>1E-3</v>
      </c>
      <c r="G7" s="29">
        <v>164</v>
      </c>
      <c r="H7" s="30">
        <v>164000</v>
      </c>
      <c r="I7" s="31">
        <v>6.8333333333333305E-5</v>
      </c>
      <c r="J7" s="33">
        <f>AVERAGE(I6:I8)</f>
        <v>5.4284513871669809E-5</v>
      </c>
      <c r="K7" s="24">
        <f>STDEVA(I6:I8)</f>
        <v>1.2245613584054588E-5</v>
      </c>
      <c r="L7" s="32">
        <v>1.376614E-3</v>
      </c>
    </row>
    <row r="8" spans="1:12">
      <c r="A8" s="88"/>
      <c r="B8" s="24">
        <v>100</v>
      </c>
      <c r="C8" s="25">
        <v>9.9999999999999995E-8</v>
      </c>
      <c r="D8" s="26">
        <v>37</v>
      </c>
      <c r="E8" s="27">
        <v>3700000000</v>
      </c>
      <c r="F8" s="28">
        <v>1E-4</v>
      </c>
      <c r="G8" s="29">
        <v>18</v>
      </c>
      <c r="H8" s="30">
        <v>180000</v>
      </c>
      <c r="I8" s="31">
        <v>4.86486486486486E-5</v>
      </c>
      <c r="J8" s="33"/>
      <c r="K8" s="24"/>
      <c r="L8" s="32"/>
    </row>
    <row r="9" spans="1:12">
      <c r="A9" s="89"/>
      <c r="B9" s="34"/>
      <c r="C9" s="35"/>
      <c r="D9" s="36"/>
      <c r="E9" s="37"/>
      <c r="F9" s="38"/>
      <c r="G9" s="39"/>
      <c r="H9" s="40"/>
      <c r="I9" s="41"/>
      <c r="J9" s="42"/>
      <c r="K9" s="34"/>
      <c r="L9" s="43"/>
    </row>
    <row r="10" spans="1:12">
      <c r="A10" s="5"/>
      <c r="B10" s="24"/>
      <c r="C10" s="24"/>
      <c r="D10" s="24"/>
      <c r="E10" s="24"/>
      <c r="F10" s="24"/>
      <c r="G10" s="24"/>
      <c r="H10" s="44"/>
      <c r="I10" s="24"/>
      <c r="J10" s="33"/>
      <c r="K10" s="24"/>
      <c r="L10" s="24"/>
    </row>
    <row r="11" spans="1:12">
      <c r="A11" s="76" t="s">
        <v>1</v>
      </c>
      <c r="B11" s="45"/>
      <c r="C11" s="46"/>
      <c r="D11" s="47"/>
      <c r="E11" s="48"/>
      <c r="F11" s="49"/>
      <c r="G11" s="50"/>
      <c r="H11" s="51"/>
      <c r="I11" s="52"/>
      <c r="J11" s="53"/>
      <c r="K11" s="45"/>
      <c r="L11" s="54"/>
    </row>
    <row r="12" spans="1:12">
      <c r="A12" s="77"/>
      <c r="B12" s="55">
        <v>100</v>
      </c>
      <c r="C12" s="56">
        <v>1.0000000000000001E-5</v>
      </c>
      <c r="D12" s="57">
        <v>3600</v>
      </c>
      <c r="E12" s="27">
        <v>3599999999.9999995</v>
      </c>
      <c r="F12" s="28">
        <v>0.01</v>
      </c>
      <c r="G12" s="58" t="s">
        <v>13</v>
      </c>
      <c r="H12" s="30"/>
      <c r="J12" s="33"/>
      <c r="K12" s="24"/>
      <c r="L12" s="32"/>
    </row>
    <row r="13" spans="1:12">
      <c r="A13" s="77"/>
      <c r="B13" s="55">
        <v>100</v>
      </c>
      <c r="C13" s="56">
        <v>9.9999999999999995E-7</v>
      </c>
      <c r="D13" s="57">
        <v>480</v>
      </c>
      <c r="E13" s="27">
        <v>4800000000</v>
      </c>
      <c r="F13" s="28">
        <v>1E-3</v>
      </c>
      <c r="G13" s="59">
        <v>6200</v>
      </c>
      <c r="H13" s="30">
        <v>6200000</v>
      </c>
      <c r="I13" s="31">
        <v>1.2916666666666699E-3</v>
      </c>
      <c r="J13" s="33">
        <f>AVERAGE(I12:I14)</f>
        <v>1.1311274509803941E-3</v>
      </c>
      <c r="K13" s="24">
        <f>STDEVA(I13:I14)</f>
        <v>2.2703673611627095E-4</v>
      </c>
      <c r="L13" s="32">
        <v>4.9527600000000001E-4</v>
      </c>
    </row>
    <row r="14" spans="1:12">
      <c r="A14" s="77"/>
      <c r="B14" s="55">
        <v>100</v>
      </c>
      <c r="C14" s="56">
        <v>9.9999999999999995E-8</v>
      </c>
      <c r="D14" s="57">
        <v>68</v>
      </c>
      <c r="E14" s="27">
        <v>6800000000</v>
      </c>
      <c r="F14" s="28">
        <v>1E-4</v>
      </c>
      <c r="G14" s="59">
        <v>660</v>
      </c>
      <c r="H14" s="30">
        <v>6600000</v>
      </c>
      <c r="I14" s="31">
        <v>9.7058823529411805E-4</v>
      </c>
      <c r="J14" s="33"/>
      <c r="K14" s="24"/>
      <c r="L14" s="32"/>
    </row>
    <row r="15" spans="1:12">
      <c r="A15" s="78"/>
      <c r="B15" s="60"/>
      <c r="C15" s="61"/>
      <c r="D15" s="62"/>
      <c r="E15" s="63"/>
      <c r="F15" s="64"/>
      <c r="G15" s="65"/>
      <c r="H15" s="40"/>
      <c r="I15" s="66"/>
      <c r="J15" s="67"/>
      <c r="K15" s="60"/>
      <c r="L15" s="68"/>
    </row>
    <row r="16" spans="1:12">
      <c r="A16" s="5"/>
      <c r="B16" s="24"/>
      <c r="C16" s="24"/>
      <c r="D16" s="24"/>
      <c r="E16" s="69"/>
      <c r="F16" s="24"/>
      <c r="G16" s="24"/>
      <c r="H16" s="70"/>
      <c r="I16" s="24"/>
      <c r="J16" s="33"/>
      <c r="K16" s="24"/>
      <c r="L16" s="24"/>
    </row>
    <row r="17" spans="1:12">
      <c r="A17" s="76" t="s">
        <v>3</v>
      </c>
      <c r="B17" s="15"/>
      <c r="C17" s="16"/>
      <c r="D17" s="17"/>
      <c r="E17" s="18"/>
      <c r="F17" s="71"/>
      <c r="G17" s="72"/>
      <c r="H17" s="51"/>
      <c r="I17" s="22"/>
      <c r="J17" s="73"/>
      <c r="K17" s="15"/>
      <c r="L17" s="23"/>
    </row>
    <row r="18" spans="1:12">
      <c r="A18" s="77"/>
      <c r="B18" s="24">
        <v>100</v>
      </c>
      <c r="C18" s="25">
        <v>1.0000000000000001E-5</v>
      </c>
      <c r="D18" s="26">
        <v>3120</v>
      </c>
      <c r="E18" s="27">
        <v>3119999999.9999995</v>
      </c>
      <c r="F18" s="28">
        <v>0.01</v>
      </c>
      <c r="G18" s="29" t="s">
        <v>13</v>
      </c>
      <c r="H18" s="30"/>
      <c r="I18" s="31"/>
      <c r="J18" s="33"/>
      <c r="K18" s="24"/>
      <c r="L18" s="32"/>
    </row>
    <row r="19" spans="1:12">
      <c r="A19" s="77"/>
      <c r="B19" s="24">
        <v>100</v>
      </c>
      <c r="C19" s="25">
        <v>9.9999999999999995E-7</v>
      </c>
      <c r="D19" s="26">
        <v>480</v>
      </c>
      <c r="E19" s="27">
        <v>4800000000</v>
      </c>
      <c r="F19" s="28">
        <v>1E-3</v>
      </c>
      <c r="G19" s="29">
        <v>6080</v>
      </c>
      <c r="H19" s="30">
        <v>6080000</v>
      </c>
      <c r="I19" s="31">
        <v>1.2666666666666701E-3</v>
      </c>
      <c r="J19" s="33">
        <f>AVERAGE(I19:I20)</f>
        <v>1.2404761904761901E-3</v>
      </c>
      <c r="K19" s="24">
        <f>STDEVA(I19:I20)</f>
        <v>3.7038926633586445E-5</v>
      </c>
      <c r="L19" s="32">
        <v>2.9825547000000001E-2</v>
      </c>
    </row>
    <row r="20" spans="1:12">
      <c r="A20" s="77"/>
      <c r="B20" s="24">
        <v>100</v>
      </c>
      <c r="C20" s="25">
        <v>9.9999999999999995E-8</v>
      </c>
      <c r="D20" s="26">
        <v>56</v>
      </c>
      <c r="E20" s="27">
        <v>5600000000</v>
      </c>
      <c r="F20" s="28">
        <v>1E-4</v>
      </c>
      <c r="G20" s="29">
        <v>680</v>
      </c>
      <c r="H20" s="30">
        <v>6800000</v>
      </c>
      <c r="I20" s="31">
        <v>1.2142857142857101E-3</v>
      </c>
      <c r="J20" s="33"/>
      <c r="K20" s="24"/>
      <c r="L20" s="32"/>
    </row>
    <row r="21" spans="1:12">
      <c r="A21" s="78"/>
      <c r="B21" s="34"/>
      <c r="C21" s="35"/>
      <c r="D21" s="36"/>
      <c r="E21" s="37"/>
      <c r="F21" s="38"/>
      <c r="G21" s="39"/>
      <c r="H21" s="40"/>
      <c r="I21" s="41"/>
      <c r="J21" s="42"/>
      <c r="K21" s="34"/>
      <c r="L21" s="43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74"/>
      <c r="K22" s="1"/>
      <c r="L22" s="1"/>
    </row>
    <row r="23" spans="1:12">
      <c r="A23" s="76" t="s">
        <v>14</v>
      </c>
      <c r="B23" s="15"/>
      <c r="C23" s="16"/>
      <c r="D23" s="17"/>
      <c r="E23" s="18"/>
      <c r="F23" s="71"/>
      <c r="G23" s="72"/>
      <c r="H23" s="51"/>
      <c r="I23" s="22"/>
      <c r="J23" s="73"/>
      <c r="K23" s="15"/>
      <c r="L23" s="23"/>
    </row>
    <row r="24" spans="1:12">
      <c r="A24" s="77"/>
      <c r="B24" s="24">
        <v>100</v>
      </c>
      <c r="C24" s="25">
        <v>1.0000000000000001E-5</v>
      </c>
      <c r="D24" s="26">
        <v>3720</v>
      </c>
      <c r="E24" s="27">
        <v>3719999999.9999995</v>
      </c>
      <c r="F24" s="28">
        <v>0.01</v>
      </c>
      <c r="G24" s="58" t="s">
        <v>13</v>
      </c>
      <c r="H24" s="30"/>
      <c r="I24" s="31"/>
      <c r="J24" s="33"/>
      <c r="K24" s="24"/>
      <c r="L24" s="32"/>
    </row>
    <row r="25" spans="1:12">
      <c r="A25" s="77"/>
      <c r="B25" s="24">
        <v>100</v>
      </c>
      <c r="C25" s="25">
        <v>9.9999999999999995E-7</v>
      </c>
      <c r="D25" s="26">
        <v>392</v>
      </c>
      <c r="E25" s="27">
        <v>3920000000</v>
      </c>
      <c r="F25" s="28">
        <v>1E-3</v>
      </c>
      <c r="G25" s="29">
        <v>5920</v>
      </c>
      <c r="H25" s="30">
        <v>5920000</v>
      </c>
      <c r="I25" s="31">
        <v>1.5102040816326501E-3</v>
      </c>
      <c r="J25" s="33">
        <f>AVERAGE(I24:I26)</f>
        <v>1.2712310730743901E-3</v>
      </c>
      <c r="K25" s="24">
        <f>STDEVA(I24:I26)</f>
        <v>3.3795886974419313E-4</v>
      </c>
      <c r="L25" s="32">
        <v>5.1461599999999997E-4</v>
      </c>
    </row>
    <row r="26" spans="1:12">
      <c r="A26" s="77"/>
      <c r="B26" s="24">
        <v>100</v>
      </c>
      <c r="C26" s="25">
        <v>9.9999999999999995E-8</v>
      </c>
      <c r="D26" s="26">
        <v>62</v>
      </c>
      <c r="E26" s="27">
        <v>6200000000</v>
      </c>
      <c r="F26" s="28">
        <v>1E-4</v>
      </c>
      <c r="G26" s="29">
        <v>640</v>
      </c>
      <c r="H26" s="30">
        <v>6400000</v>
      </c>
      <c r="I26" s="31">
        <v>1.0322580645161299E-3</v>
      </c>
      <c r="J26" s="33"/>
      <c r="K26" s="24"/>
      <c r="L26" s="32"/>
    </row>
    <row r="27" spans="1:12">
      <c r="A27" s="78"/>
      <c r="B27" s="34"/>
      <c r="C27" s="35"/>
      <c r="D27" s="36"/>
      <c r="E27" s="37"/>
      <c r="F27" s="38"/>
      <c r="G27" s="39"/>
      <c r="H27" s="40"/>
      <c r="I27" s="41"/>
      <c r="J27" s="42"/>
      <c r="K27" s="34"/>
      <c r="L27" s="43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74"/>
      <c r="K28" s="1"/>
      <c r="L28" s="1"/>
    </row>
    <row r="29" spans="1:12">
      <c r="A29" s="76" t="s">
        <v>2</v>
      </c>
      <c r="B29" s="15"/>
      <c r="C29" s="16"/>
      <c r="D29" s="17"/>
      <c r="E29" s="18"/>
      <c r="F29" s="71"/>
      <c r="G29" s="72"/>
      <c r="H29" s="51"/>
      <c r="I29" s="22"/>
      <c r="J29" s="73"/>
      <c r="K29" s="15"/>
      <c r="L29" s="23"/>
    </row>
    <row r="30" spans="1:12">
      <c r="A30" s="77"/>
      <c r="B30" s="24">
        <v>100</v>
      </c>
      <c r="C30" s="25">
        <v>1.0000000000000001E-5</v>
      </c>
      <c r="D30" s="26">
        <v>3540</v>
      </c>
      <c r="E30" s="27">
        <v>3539999999.9999995</v>
      </c>
      <c r="F30" s="28">
        <v>0.01</v>
      </c>
      <c r="G30" s="58">
        <v>2900</v>
      </c>
      <c r="H30" s="30">
        <v>290000</v>
      </c>
      <c r="I30" s="31">
        <v>8.1920903954802303E-5</v>
      </c>
      <c r="J30" s="33"/>
      <c r="K30" s="24"/>
      <c r="L30" s="32"/>
    </row>
    <row r="31" spans="1:12">
      <c r="A31" s="77"/>
      <c r="B31" s="24">
        <v>100</v>
      </c>
      <c r="C31" s="25">
        <v>9.9999999999999995E-7</v>
      </c>
      <c r="D31" s="26">
        <v>392</v>
      </c>
      <c r="E31" s="27">
        <v>3920000000</v>
      </c>
      <c r="F31" s="28">
        <v>1E-3</v>
      </c>
      <c r="G31" s="29">
        <v>328</v>
      </c>
      <c r="H31" s="30">
        <v>328000</v>
      </c>
      <c r="I31" s="31">
        <v>8.3673469387755101E-5</v>
      </c>
      <c r="J31" s="33">
        <f>AVERAGE(I30:I32)</f>
        <v>7.7579076828471506E-5</v>
      </c>
      <c r="K31" s="24">
        <f>STDEVA(I30:I32)</f>
        <v>9.0804120167533933E-6</v>
      </c>
      <c r="L31" s="32">
        <v>6.8736818000000005E-2</v>
      </c>
    </row>
    <row r="32" spans="1:12">
      <c r="A32" s="77"/>
      <c r="B32" s="24">
        <v>100</v>
      </c>
      <c r="C32" s="25">
        <v>9.9999999999999995E-8</v>
      </c>
      <c r="D32" s="26">
        <v>70</v>
      </c>
      <c r="E32" s="27">
        <v>7000000000</v>
      </c>
      <c r="F32" s="28">
        <v>1E-4</v>
      </c>
      <c r="G32" s="29">
        <v>47</v>
      </c>
      <c r="H32" s="30">
        <v>470000</v>
      </c>
      <c r="I32" s="31">
        <v>6.71428571428571E-5</v>
      </c>
      <c r="J32" s="33"/>
      <c r="K32" s="24"/>
      <c r="L32" s="32"/>
    </row>
    <row r="33" spans="1:12">
      <c r="A33" s="78"/>
      <c r="B33" s="34"/>
      <c r="C33" s="35"/>
      <c r="D33" s="36"/>
      <c r="E33" s="37"/>
      <c r="F33" s="38"/>
      <c r="G33" s="39"/>
      <c r="H33" s="40"/>
      <c r="I33" s="41"/>
      <c r="J33" s="34"/>
      <c r="K33" s="34"/>
      <c r="L33" s="43"/>
    </row>
    <row r="37" spans="1:12">
      <c r="C37" s="75"/>
      <c r="D37" s="33"/>
    </row>
    <row r="39" spans="1:12">
      <c r="C39" s="75"/>
      <c r="D39" s="33"/>
      <c r="E39" s="33"/>
      <c r="G39" s="75"/>
    </row>
    <row r="40" spans="1:12">
      <c r="C40" s="75"/>
      <c r="D40" s="75"/>
      <c r="E40" s="75"/>
      <c r="G40" s="75"/>
    </row>
    <row r="41" spans="1:12">
      <c r="C41" s="75"/>
      <c r="D41" s="75"/>
      <c r="E41" s="75"/>
      <c r="G41" s="75"/>
    </row>
    <row r="42" spans="1:12">
      <c r="C42" s="75"/>
      <c r="D42" s="75"/>
      <c r="E42" s="75"/>
      <c r="G42" s="75"/>
    </row>
    <row r="43" spans="1:12">
      <c r="C43" s="75"/>
      <c r="D43" s="75"/>
      <c r="E43" s="75"/>
      <c r="G43" s="75"/>
    </row>
  </sheetData>
  <mergeCells count="8">
    <mergeCell ref="A23:A27"/>
    <mergeCell ref="A29:A33"/>
    <mergeCell ref="B3:B4"/>
    <mergeCell ref="C3:E3"/>
    <mergeCell ref="F3:H3"/>
    <mergeCell ref="A5:A9"/>
    <mergeCell ref="A11:A15"/>
    <mergeCell ref="A17:A2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9"/>
  <sheetViews>
    <sheetView tabSelected="1" workbookViewId="0">
      <selection activeCell="D15" sqref="D15"/>
    </sheetView>
  </sheetViews>
  <sheetFormatPr baseColWidth="10" defaultRowHeight="15" x14ac:dyDescent="0"/>
  <cols>
    <col min="1" max="1" width="16.1640625" customWidth="1"/>
  </cols>
  <sheetData>
    <row r="4" spans="1:6">
      <c r="B4" s="94" t="s">
        <v>16</v>
      </c>
      <c r="C4" s="94" t="s">
        <v>17</v>
      </c>
      <c r="D4" s="94" t="s">
        <v>18</v>
      </c>
      <c r="E4" s="94" t="s">
        <v>15</v>
      </c>
      <c r="F4" s="94" t="s">
        <v>4</v>
      </c>
    </row>
    <row r="5" spans="1:6">
      <c r="A5" s="90" t="s">
        <v>0</v>
      </c>
      <c r="B5" s="91">
        <v>1.6664149409204428E-5</v>
      </c>
      <c r="C5" s="92">
        <v>3.1425688546898003E-5</v>
      </c>
      <c r="D5" s="92">
        <v>5.4284513871669809E-5</v>
      </c>
      <c r="E5" s="95">
        <f>(AVERAGE(B5,C5,D5))</f>
        <v>3.4124783942590748E-5</v>
      </c>
      <c r="F5" s="93">
        <f>STDEVA(B5,C5,D5)</f>
        <v>1.8954861976244232E-5</v>
      </c>
    </row>
    <row r="6" spans="1:6">
      <c r="A6" s="90" t="s">
        <v>1</v>
      </c>
      <c r="B6" s="91">
        <v>1.1311274509803941E-3</v>
      </c>
      <c r="C6" s="91">
        <v>4.1776570418729595E-3</v>
      </c>
      <c r="D6" s="91">
        <v>4.8614253393665149E-3</v>
      </c>
      <c r="E6" s="95">
        <f>(AVERAGE(B6,C6,D6))</f>
        <v>3.3900699440732895E-3</v>
      </c>
      <c r="F6" s="93">
        <f>STDEVA(B6,C6,D6)</f>
        <v>1.9859508205113917E-3</v>
      </c>
    </row>
    <row r="7" spans="1:6">
      <c r="A7" s="96" t="s">
        <v>3</v>
      </c>
      <c r="B7" s="91">
        <v>4.670995619036185E-3</v>
      </c>
      <c r="C7" s="91">
        <v>4.6321601373497754E-3</v>
      </c>
      <c r="D7" s="91">
        <v>1.2404761904761901E-3</v>
      </c>
      <c r="E7" s="95">
        <f>(AVERAGE(B7,C7,D7))</f>
        <v>3.5145439822873836E-3</v>
      </c>
      <c r="F7" s="93">
        <f>STDEVA(B7,C7,D7)</f>
        <v>1.9694962020715425E-3</v>
      </c>
    </row>
    <row r="8" spans="1:6">
      <c r="A8" s="90" t="s">
        <v>19</v>
      </c>
      <c r="B8" s="91">
        <v>4.7062285907270747E-3</v>
      </c>
      <c r="C8" s="91">
        <v>4.7662861977349948E-3</v>
      </c>
      <c r="D8" s="91">
        <v>1.2712310730743901E-3</v>
      </c>
      <c r="E8" s="95">
        <f>(AVERAGE(B8,C8,D8))</f>
        <v>3.5812486205121529E-3</v>
      </c>
      <c r="F8" s="93">
        <f>STDEVA(B8,C8,D8)</f>
        <v>2.0007592386748251E-3</v>
      </c>
    </row>
    <row r="9" spans="1:6">
      <c r="A9" s="90" t="s">
        <v>2</v>
      </c>
      <c r="B9" s="91">
        <v>7.1966250256937333E-5</v>
      </c>
      <c r="C9" s="91">
        <v>7.7579076828471506E-5</v>
      </c>
      <c r="D9" s="91">
        <v>6.3833076653472737E-5</v>
      </c>
      <c r="E9" s="95">
        <f>(AVERAGE(B9,C9,D9))</f>
        <v>7.1126134579627197E-5</v>
      </c>
      <c r="F9" s="93">
        <f>STDEVA(B9,C9,D9)</f>
        <v>6.9114018813995505E-6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Biological replicate 1</vt:lpstr>
      <vt:lpstr>Biological replicate 2</vt:lpstr>
      <vt:lpstr>Biological replicate 3</vt:lpstr>
      <vt:lpstr>StrR mean and SD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Masachis Gelo</dc:creator>
  <cp:lastModifiedBy>Sara Masachis Gelo</cp:lastModifiedBy>
  <dcterms:created xsi:type="dcterms:W3CDTF">2019-04-19T15:14:25Z</dcterms:created>
  <dcterms:modified xsi:type="dcterms:W3CDTF">2019-04-19T19:25:42Z</dcterms:modified>
</cp:coreProperties>
</file>