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ul11/Dropbox (HHMI)/Mamo-eLife_revision/"/>
    </mc:Choice>
  </mc:AlternateContent>
  <xr:revisionPtr revIDLastSave="0" documentId="13_ncr:1_{FEF6B187-D72D-C343-B4C5-509F51B96A17}" xr6:coauthVersionLast="43" xr6:coauthVersionMax="43" xr10:uidLastSave="{00000000-0000-0000-0000-000000000000}"/>
  <bookViews>
    <workbookView xWindow="620" yWindow="4540" windowWidth="30760" windowHeight="16540" xr2:uid="{5F8757AE-EDA1-2745-83F2-A8A12971FD1A}"/>
  </bookViews>
  <sheets>
    <sheet name="Figure 1-Source Data 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9" i="2" l="1"/>
  <c r="E29" i="2"/>
  <c r="K28" i="2"/>
  <c r="E28" i="2"/>
  <c r="K27" i="2"/>
  <c r="E27" i="2"/>
  <c r="K26" i="2"/>
  <c r="E26" i="2"/>
  <c r="K25" i="2"/>
  <c r="E25" i="2"/>
  <c r="K24" i="2"/>
  <c r="K32" i="2" s="1"/>
  <c r="E24" i="2"/>
  <c r="E30" i="2" s="1"/>
  <c r="E31" i="2" s="1"/>
  <c r="K18" i="2"/>
  <c r="E18" i="2"/>
  <c r="K17" i="2"/>
  <c r="E17" i="2"/>
  <c r="K16" i="2"/>
  <c r="E16" i="2"/>
  <c r="K15" i="2"/>
  <c r="E15" i="2"/>
  <c r="K14" i="2"/>
  <c r="E14" i="2"/>
  <c r="K13" i="2"/>
  <c r="E13" i="2"/>
  <c r="K7" i="2"/>
  <c r="E7" i="2"/>
  <c r="K6" i="2"/>
  <c r="E6" i="2"/>
  <c r="K5" i="2"/>
  <c r="E5" i="2"/>
  <c r="K4" i="2"/>
  <c r="E4" i="2"/>
  <c r="K3" i="2"/>
  <c r="E3" i="2"/>
  <c r="K2" i="2"/>
  <c r="E2" i="2"/>
  <c r="K8" i="2" l="1"/>
  <c r="K9" i="2" s="1"/>
  <c r="E32" i="2"/>
  <c r="E21" i="2"/>
  <c r="E8" i="2"/>
  <c r="E9" i="2" s="1"/>
  <c r="K21" i="2"/>
  <c r="K10" i="2"/>
  <c r="E10" i="2"/>
  <c r="K19" i="2"/>
  <c r="K20" i="2" s="1"/>
  <c r="E19" i="2"/>
  <c r="E20" i="2" s="1"/>
  <c r="K30" i="2"/>
  <c r="K31" i="2" s="1"/>
</calcChain>
</file>

<file path=xl/sharedStrings.xml><?xml version="1.0" encoding="utf-8"?>
<sst xmlns="http://schemas.openxmlformats.org/spreadsheetml/2006/main" count="84" uniqueCount="19">
  <si>
    <t>72h ALH</t>
  </si>
  <si>
    <t>Intensity</t>
  </si>
  <si>
    <t>72h ALH-Background</t>
  </si>
  <si>
    <t>72h ALH-Chinmo AU</t>
  </si>
  <si>
    <t>72h ALH-Mamo AU</t>
  </si>
  <si>
    <t>Chinmo</t>
  </si>
  <si>
    <t>Mamo</t>
  </si>
  <si>
    <t>Sum</t>
  </si>
  <si>
    <t>Ave</t>
  </si>
  <si>
    <t>SEM</t>
  </si>
  <si>
    <t>84h ALH</t>
  </si>
  <si>
    <t>84h ALH-background</t>
  </si>
  <si>
    <t>84h ALH-Chinmo AU</t>
  </si>
  <si>
    <t>84h ALH-Mamo AU</t>
  </si>
  <si>
    <t>24h APF</t>
  </si>
  <si>
    <t>24h ALH</t>
  </si>
  <si>
    <t>24h ALH-background</t>
  </si>
  <si>
    <t>24h APF-Chinmo AU</t>
  </si>
  <si>
    <t>24h APF-Mamo 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</si>
</sst>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0000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3" borderId="1" xfId="0" applyFont="1" applyFill="1" applyBorder="1"/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0" fillId="4" borderId="1" xfId="0" applyFill="1" applyBorder="1"/>
    <xf numFmtId="0" fontId="0" fillId="5" borderId="1" xfId="0" applyFill="1" applyBorder="1"/>
    <xf numFmtId="0" fontId="1" fillId="6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E199B-D464-1E4B-A084-AA61B91A038B}">
  <dimension ref="A1:K32"/>
  <sheetViews>
    <sheetView tabSelected="1" workbookViewId="0">
      <selection activeCell="P9" sqref="P9"/>
    </sheetView>
  </sheetViews>
  <sheetFormatPr baseColWidth="10" defaultRowHeight="16" x14ac:dyDescent="0.2"/>
  <cols>
    <col min="1" max="1" width="7.83203125" bestFit="1" customWidth="1"/>
    <col min="2" max="2" width="8.1640625" bestFit="1" customWidth="1"/>
    <col min="3" max="3" width="7.83203125" bestFit="1" customWidth="1"/>
    <col min="4" max="4" width="18.1640625" bestFit="1" customWidth="1"/>
    <col min="5" max="5" width="17.83203125" bestFit="1" customWidth="1"/>
    <col min="7" max="7" width="7.83203125" bestFit="1" customWidth="1"/>
    <col min="8" max="8" width="8.1640625" bestFit="1" customWidth="1"/>
    <col min="9" max="9" width="7.83203125" bestFit="1" customWidth="1"/>
    <col min="10" max="10" width="18.1640625" bestFit="1" customWidth="1"/>
    <col min="11" max="11" width="17" bestFit="1" customWidth="1"/>
  </cols>
  <sheetData>
    <row r="1" spans="1:11" x14ac:dyDescent="0.2">
      <c r="A1" s="7" t="s">
        <v>0</v>
      </c>
      <c r="B1" s="7" t="s">
        <v>1</v>
      </c>
      <c r="C1" s="7" t="s">
        <v>0</v>
      </c>
      <c r="D1" s="7" t="s">
        <v>2</v>
      </c>
      <c r="E1" s="7" t="s">
        <v>3</v>
      </c>
      <c r="G1" s="7" t="s">
        <v>0</v>
      </c>
      <c r="H1" s="7" t="s">
        <v>1</v>
      </c>
      <c r="I1" s="7" t="s">
        <v>0</v>
      </c>
      <c r="J1" s="7" t="s">
        <v>2</v>
      </c>
      <c r="K1" s="7" t="s">
        <v>4</v>
      </c>
    </row>
    <row r="2" spans="1:11" x14ac:dyDescent="0.2">
      <c r="A2" s="1"/>
      <c r="B2" s="1" t="s">
        <v>5</v>
      </c>
      <c r="C2" s="1">
        <v>13.04</v>
      </c>
      <c r="D2" s="1">
        <v>3.23</v>
      </c>
      <c r="E2" s="1">
        <f t="shared" ref="E2:E7" si="0">C2-D2</f>
        <v>9.8099999999999987</v>
      </c>
      <c r="G2" s="1"/>
      <c r="H2" s="1" t="s">
        <v>6</v>
      </c>
      <c r="I2" s="1">
        <v>3.06</v>
      </c>
      <c r="J2" s="1">
        <v>2.7</v>
      </c>
      <c r="K2" s="1">
        <f t="shared" ref="K2:K7" si="1">I2-J2</f>
        <v>0.35999999999999988</v>
      </c>
    </row>
    <row r="3" spans="1:11" x14ac:dyDescent="0.2">
      <c r="A3" s="1"/>
      <c r="B3" s="1" t="s">
        <v>5</v>
      </c>
      <c r="C3" s="1">
        <v>12.4</v>
      </c>
      <c r="D3" s="1">
        <v>3.37</v>
      </c>
      <c r="E3" s="1">
        <f t="shared" si="0"/>
        <v>9.0300000000000011</v>
      </c>
      <c r="G3" s="1"/>
      <c r="H3" s="1" t="s">
        <v>6</v>
      </c>
      <c r="I3" s="1">
        <v>3.23</v>
      </c>
      <c r="J3" s="1">
        <v>2.41</v>
      </c>
      <c r="K3" s="1">
        <f t="shared" si="1"/>
        <v>0.81999999999999984</v>
      </c>
    </row>
    <row r="4" spans="1:11" x14ac:dyDescent="0.2">
      <c r="A4" s="1"/>
      <c r="B4" s="1" t="s">
        <v>5</v>
      </c>
      <c r="C4" s="1">
        <v>10.06</v>
      </c>
      <c r="D4" s="1">
        <v>1.89</v>
      </c>
      <c r="E4" s="1">
        <f t="shared" si="0"/>
        <v>8.17</v>
      </c>
      <c r="G4" s="1"/>
      <c r="H4" s="1" t="s">
        <v>6</v>
      </c>
      <c r="I4" s="1">
        <v>2.06</v>
      </c>
      <c r="J4" s="1">
        <v>1.48</v>
      </c>
      <c r="K4" s="1">
        <f t="shared" si="1"/>
        <v>0.58000000000000007</v>
      </c>
    </row>
    <row r="5" spans="1:11" x14ac:dyDescent="0.2">
      <c r="A5" s="1"/>
      <c r="B5" s="1" t="s">
        <v>5</v>
      </c>
      <c r="C5" s="1">
        <v>10.51</v>
      </c>
      <c r="D5" s="1">
        <v>2.11</v>
      </c>
      <c r="E5" s="1">
        <f t="shared" si="0"/>
        <v>8.4</v>
      </c>
      <c r="G5" s="1"/>
      <c r="H5" s="1" t="s">
        <v>6</v>
      </c>
      <c r="I5" s="1">
        <v>2.37</v>
      </c>
      <c r="J5" s="1">
        <v>2</v>
      </c>
      <c r="K5" s="1">
        <f t="shared" si="1"/>
        <v>0.37000000000000011</v>
      </c>
    </row>
    <row r="6" spans="1:11" x14ac:dyDescent="0.2">
      <c r="A6" s="1"/>
      <c r="B6" s="1" t="s">
        <v>5</v>
      </c>
      <c r="C6" s="1">
        <v>8.68</v>
      </c>
      <c r="D6" s="1">
        <v>1.9</v>
      </c>
      <c r="E6" s="1">
        <f t="shared" si="0"/>
        <v>6.7799999999999994</v>
      </c>
      <c r="G6" s="1"/>
      <c r="H6" s="1" t="s">
        <v>6</v>
      </c>
      <c r="I6" s="1">
        <v>3.16</v>
      </c>
      <c r="J6" s="1">
        <v>2.5299999999999998</v>
      </c>
      <c r="K6" s="1">
        <f t="shared" si="1"/>
        <v>0.63000000000000034</v>
      </c>
    </row>
    <row r="7" spans="1:11" x14ac:dyDescent="0.2">
      <c r="A7" s="1"/>
      <c r="B7" s="1" t="s">
        <v>5</v>
      </c>
      <c r="C7" s="1">
        <v>9.1300000000000008</v>
      </c>
      <c r="D7" s="1">
        <v>2.15</v>
      </c>
      <c r="E7" s="1">
        <f t="shared" si="0"/>
        <v>6.98</v>
      </c>
      <c r="G7" s="1"/>
      <c r="H7" s="1" t="s">
        <v>6</v>
      </c>
      <c r="I7" s="1">
        <v>2.76</v>
      </c>
      <c r="J7" s="1">
        <v>2.2799999999999998</v>
      </c>
      <c r="K7" s="1">
        <f t="shared" si="1"/>
        <v>0.48</v>
      </c>
    </row>
    <row r="8" spans="1:11" x14ac:dyDescent="0.2">
      <c r="A8" s="4" t="s">
        <v>7</v>
      </c>
      <c r="E8" s="4">
        <f>SUM(E2:E7)</f>
        <v>49.17</v>
      </c>
      <c r="G8" s="4" t="s">
        <v>7</v>
      </c>
      <c r="K8" s="4">
        <f>SUM(K2:K7)</f>
        <v>3.24</v>
      </c>
    </row>
    <row r="9" spans="1:11" x14ac:dyDescent="0.2">
      <c r="A9" s="5" t="s">
        <v>8</v>
      </c>
      <c r="E9" s="5">
        <f>E8/6</f>
        <v>8.1950000000000003</v>
      </c>
      <c r="G9" s="5" t="s">
        <v>8</v>
      </c>
      <c r="K9" s="5">
        <f>K8/6</f>
        <v>0.54</v>
      </c>
    </row>
    <row r="10" spans="1:11" x14ac:dyDescent="0.2">
      <c r="A10" s="6" t="s">
        <v>9</v>
      </c>
      <c r="E10" s="6">
        <f>STDEV(E2:E7)/SQRT(COUNT(E2:E7))</f>
        <v>0.47702375901695371</v>
      </c>
      <c r="G10" s="6" t="s">
        <v>9</v>
      </c>
      <c r="K10" s="6">
        <f>STDEV(K2:K7)/SQRT(COUNT(K2:K7))</f>
        <v>7.1414284285428509E-2</v>
      </c>
    </row>
    <row r="12" spans="1:11" x14ac:dyDescent="0.2">
      <c r="A12" s="2" t="s">
        <v>10</v>
      </c>
      <c r="B12" s="2" t="s">
        <v>1</v>
      </c>
      <c r="C12" s="2" t="s">
        <v>10</v>
      </c>
      <c r="D12" s="2" t="s">
        <v>11</v>
      </c>
      <c r="E12" s="2" t="s">
        <v>12</v>
      </c>
      <c r="G12" s="2" t="s">
        <v>10</v>
      </c>
      <c r="H12" s="3" t="s">
        <v>1</v>
      </c>
      <c r="I12" s="2" t="s">
        <v>10</v>
      </c>
      <c r="J12" s="2" t="s">
        <v>11</v>
      </c>
      <c r="K12" s="2" t="s">
        <v>13</v>
      </c>
    </row>
    <row r="13" spans="1:11" x14ac:dyDescent="0.2">
      <c r="A13" s="1"/>
      <c r="B13" s="1" t="s">
        <v>5</v>
      </c>
      <c r="C13" s="1">
        <v>4.08</v>
      </c>
      <c r="D13" s="1">
        <v>1.49</v>
      </c>
      <c r="E13" s="1">
        <f t="shared" ref="E13:E18" si="2">C13-D13</f>
        <v>2.59</v>
      </c>
      <c r="G13" s="1"/>
      <c r="H13" s="1" t="s">
        <v>6</v>
      </c>
      <c r="I13" s="1">
        <v>25.5</v>
      </c>
      <c r="J13" s="1">
        <v>5.93</v>
      </c>
      <c r="K13" s="1">
        <f>I13-J13</f>
        <v>19.57</v>
      </c>
    </row>
    <row r="14" spans="1:11" x14ac:dyDescent="0.2">
      <c r="A14" s="1"/>
      <c r="B14" s="1" t="s">
        <v>5</v>
      </c>
      <c r="C14" s="1">
        <v>3.74</v>
      </c>
      <c r="D14" s="1">
        <v>0.92</v>
      </c>
      <c r="E14" s="1">
        <f t="shared" si="2"/>
        <v>2.8200000000000003</v>
      </c>
      <c r="G14" s="1"/>
      <c r="H14" s="1" t="s">
        <v>6</v>
      </c>
      <c r="I14" s="1">
        <v>13.66</v>
      </c>
      <c r="J14" s="1">
        <v>1</v>
      </c>
      <c r="K14" s="1">
        <f t="shared" ref="K14:K18" si="3">I14-J14</f>
        <v>12.66</v>
      </c>
    </row>
    <row r="15" spans="1:11" x14ac:dyDescent="0.2">
      <c r="A15" s="1"/>
      <c r="B15" s="1" t="s">
        <v>5</v>
      </c>
      <c r="C15" s="1">
        <v>5.44</v>
      </c>
      <c r="D15" s="1">
        <v>2.34</v>
      </c>
      <c r="E15" s="1">
        <f t="shared" si="2"/>
        <v>3.1000000000000005</v>
      </c>
      <c r="G15" s="1"/>
      <c r="H15" s="1" t="s">
        <v>6</v>
      </c>
      <c r="I15" s="1">
        <v>15.08</v>
      </c>
      <c r="J15" s="1">
        <v>1.3</v>
      </c>
      <c r="K15" s="1">
        <f t="shared" si="3"/>
        <v>13.78</v>
      </c>
    </row>
    <row r="16" spans="1:11" x14ac:dyDescent="0.2">
      <c r="A16" s="1"/>
      <c r="B16" s="1" t="s">
        <v>5</v>
      </c>
      <c r="C16" s="1">
        <v>6.35</v>
      </c>
      <c r="D16" s="1">
        <v>3.02</v>
      </c>
      <c r="E16" s="1">
        <f t="shared" si="2"/>
        <v>3.3299999999999996</v>
      </c>
      <c r="G16" s="1"/>
      <c r="H16" s="1" t="s">
        <v>6</v>
      </c>
      <c r="I16" s="1">
        <v>17.559999999999999</v>
      </c>
      <c r="J16" s="1">
        <v>3.21</v>
      </c>
      <c r="K16" s="1">
        <f t="shared" si="3"/>
        <v>14.349999999999998</v>
      </c>
    </row>
    <row r="17" spans="1:11" x14ac:dyDescent="0.2">
      <c r="A17" s="1"/>
      <c r="B17" s="1" t="s">
        <v>5</v>
      </c>
      <c r="C17" s="1">
        <v>5.38</v>
      </c>
      <c r="D17" s="1">
        <v>1.87</v>
      </c>
      <c r="E17" s="1">
        <f t="shared" si="2"/>
        <v>3.51</v>
      </c>
      <c r="G17" s="1"/>
      <c r="H17" s="1" t="s">
        <v>6</v>
      </c>
      <c r="I17" s="1">
        <v>19.75</v>
      </c>
      <c r="J17" s="1">
        <v>4.8499999999999996</v>
      </c>
      <c r="K17" s="1">
        <f t="shared" si="3"/>
        <v>14.9</v>
      </c>
    </row>
    <row r="18" spans="1:11" x14ac:dyDescent="0.2">
      <c r="A18" s="1"/>
      <c r="B18" s="1" t="s">
        <v>5</v>
      </c>
      <c r="C18" s="1">
        <v>6.26</v>
      </c>
      <c r="D18" s="1">
        <v>3.02</v>
      </c>
      <c r="E18" s="1">
        <f t="shared" si="2"/>
        <v>3.2399999999999998</v>
      </c>
      <c r="G18" s="1"/>
      <c r="H18" s="1" t="s">
        <v>6</v>
      </c>
      <c r="I18" s="1">
        <v>16.04</v>
      </c>
      <c r="J18" s="1">
        <v>4.1399999999999997</v>
      </c>
      <c r="K18" s="1">
        <f t="shared" si="3"/>
        <v>11.899999999999999</v>
      </c>
    </row>
    <row r="19" spans="1:11" x14ac:dyDescent="0.2">
      <c r="A19" s="4" t="s">
        <v>7</v>
      </c>
      <c r="E19" s="4">
        <f>SUM(E13:E18)</f>
        <v>18.59</v>
      </c>
      <c r="G19" s="4" t="s">
        <v>7</v>
      </c>
      <c r="K19" s="4">
        <f>SUM(K13:K18)</f>
        <v>87.16</v>
      </c>
    </row>
    <row r="20" spans="1:11" x14ac:dyDescent="0.2">
      <c r="A20" s="5" t="s">
        <v>8</v>
      </c>
      <c r="E20" s="5">
        <f>E19/6</f>
        <v>3.0983333333333332</v>
      </c>
      <c r="G20" s="5" t="s">
        <v>8</v>
      </c>
      <c r="K20" s="5">
        <f>K19/6</f>
        <v>14.526666666666666</v>
      </c>
    </row>
    <row r="21" spans="1:11" x14ac:dyDescent="0.2">
      <c r="A21" s="6" t="s">
        <v>9</v>
      </c>
      <c r="E21" s="6">
        <f>STDEV(E13:E18)/SQRT(COUNT(E13:E18))</f>
        <v>0.13893443697578284</v>
      </c>
      <c r="G21" s="6" t="s">
        <v>9</v>
      </c>
      <c r="K21" s="6">
        <f>STDEV(K13:K18)/SQRT(COUNT(K13:K18))</f>
        <v>1.1037380929268423</v>
      </c>
    </row>
    <row r="23" spans="1:11" x14ac:dyDescent="0.2">
      <c r="A23" s="8" t="s">
        <v>14</v>
      </c>
      <c r="B23" s="8" t="s">
        <v>1</v>
      </c>
      <c r="C23" s="8" t="s">
        <v>15</v>
      </c>
      <c r="D23" s="8" t="s">
        <v>16</v>
      </c>
      <c r="E23" s="8" t="s">
        <v>17</v>
      </c>
      <c r="G23" s="8" t="s">
        <v>14</v>
      </c>
      <c r="H23" s="8" t="s">
        <v>1</v>
      </c>
      <c r="I23" s="8" t="s">
        <v>15</v>
      </c>
      <c r="J23" s="8" t="s">
        <v>16</v>
      </c>
      <c r="K23" s="9" t="s">
        <v>18</v>
      </c>
    </row>
    <row r="24" spans="1:11" x14ac:dyDescent="0.2">
      <c r="A24" s="1"/>
      <c r="B24" s="1" t="s">
        <v>5</v>
      </c>
      <c r="C24" s="1">
        <v>5.37</v>
      </c>
      <c r="D24" s="1">
        <v>5.03</v>
      </c>
      <c r="E24" s="1">
        <f t="shared" ref="E24:E29" si="4">C24-D24</f>
        <v>0.33999999999999986</v>
      </c>
      <c r="G24" s="1"/>
      <c r="H24" s="1" t="s">
        <v>6</v>
      </c>
      <c r="I24" s="1">
        <v>5.74</v>
      </c>
      <c r="J24" s="1">
        <v>4.04</v>
      </c>
      <c r="K24" s="1">
        <f t="shared" ref="K24:K29" si="5">I24-J24</f>
        <v>1.7000000000000002</v>
      </c>
    </row>
    <row r="25" spans="1:11" x14ac:dyDescent="0.2">
      <c r="A25" s="1"/>
      <c r="B25" s="1" t="s">
        <v>5</v>
      </c>
      <c r="C25" s="1">
        <v>6.92</v>
      </c>
      <c r="D25" s="1">
        <v>4.7699999999999996</v>
      </c>
      <c r="E25" s="1">
        <f t="shared" si="4"/>
        <v>2.1500000000000004</v>
      </c>
      <c r="G25" s="1"/>
      <c r="H25" s="1" t="s">
        <v>6</v>
      </c>
      <c r="I25" s="1">
        <v>5.44</v>
      </c>
      <c r="J25" s="1">
        <v>5.01</v>
      </c>
      <c r="K25" s="1">
        <f t="shared" si="5"/>
        <v>0.4300000000000006</v>
      </c>
    </row>
    <row r="26" spans="1:11" x14ac:dyDescent="0.2">
      <c r="A26" s="1"/>
      <c r="B26" s="1" t="s">
        <v>5</v>
      </c>
      <c r="C26" s="1">
        <v>4.1900000000000004</v>
      </c>
      <c r="D26" s="1">
        <v>2.04</v>
      </c>
      <c r="E26" s="1">
        <f t="shared" si="4"/>
        <v>2.1500000000000004</v>
      </c>
      <c r="G26" s="1"/>
      <c r="H26" s="1" t="s">
        <v>6</v>
      </c>
      <c r="I26" s="1">
        <v>3.54</v>
      </c>
      <c r="J26" s="1">
        <v>2.36</v>
      </c>
      <c r="K26" s="1">
        <f t="shared" si="5"/>
        <v>1.1800000000000002</v>
      </c>
    </row>
    <row r="27" spans="1:11" x14ac:dyDescent="0.2">
      <c r="A27" s="1"/>
      <c r="B27" s="1" t="s">
        <v>5</v>
      </c>
      <c r="C27" s="1">
        <v>4.57</v>
      </c>
      <c r="D27" s="1">
        <v>4.3499999999999996</v>
      </c>
      <c r="E27" s="1">
        <f t="shared" si="4"/>
        <v>0.22000000000000064</v>
      </c>
      <c r="G27" s="1"/>
      <c r="H27" s="1" t="s">
        <v>6</v>
      </c>
      <c r="I27" s="1">
        <v>3.47</v>
      </c>
      <c r="J27" s="1">
        <v>3.06</v>
      </c>
      <c r="K27" s="1">
        <f t="shared" si="5"/>
        <v>0.41000000000000014</v>
      </c>
    </row>
    <row r="28" spans="1:11" x14ac:dyDescent="0.2">
      <c r="A28" s="1"/>
      <c r="B28" s="1" t="s">
        <v>5</v>
      </c>
      <c r="C28" s="1">
        <v>2.0499999999999998</v>
      </c>
      <c r="D28" s="1">
        <v>1.99</v>
      </c>
      <c r="E28" s="1">
        <f t="shared" si="4"/>
        <v>5.9999999999999831E-2</v>
      </c>
      <c r="G28" s="1"/>
      <c r="H28" s="1" t="s">
        <v>6</v>
      </c>
      <c r="I28" s="1">
        <v>3.98</v>
      </c>
      <c r="J28" s="1">
        <v>2.61</v>
      </c>
      <c r="K28" s="1">
        <f t="shared" si="5"/>
        <v>1.37</v>
      </c>
    </row>
    <row r="29" spans="1:11" x14ac:dyDescent="0.2">
      <c r="A29" s="1"/>
      <c r="B29" s="1" t="s">
        <v>5</v>
      </c>
      <c r="C29" s="1">
        <v>1.02</v>
      </c>
      <c r="D29" s="1">
        <v>0.97</v>
      </c>
      <c r="E29" s="1">
        <f t="shared" si="4"/>
        <v>5.0000000000000044E-2</v>
      </c>
      <c r="G29" s="1"/>
      <c r="H29" s="1" t="s">
        <v>6</v>
      </c>
      <c r="I29" s="1">
        <v>2.2200000000000002</v>
      </c>
      <c r="J29" s="1">
        <v>1.18</v>
      </c>
      <c r="K29" s="1">
        <f t="shared" si="5"/>
        <v>1.0400000000000003</v>
      </c>
    </row>
    <row r="30" spans="1:11" x14ac:dyDescent="0.2">
      <c r="A30" s="4" t="s">
        <v>7</v>
      </c>
      <c r="E30" s="4">
        <f>SUM(E24:E29)</f>
        <v>4.9700000000000006</v>
      </c>
      <c r="G30" s="4" t="s">
        <v>7</v>
      </c>
      <c r="K30" s="4">
        <f>SUM(K24:K29)</f>
        <v>6.1300000000000017</v>
      </c>
    </row>
    <row r="31" spans="1:11" x14ac:dyDescent="0.2">
      <c r="A31" s="5" t="s">
        <v>8</v>
      </c>
      <c r="E31" s="5">
        <f>E30/6</f>
        <v>0.82833333333333348</v>
      </c>
      <c r="G31" s="5" t="s">
        <v>8</v>
      </c>
      <c r="K31" s="5">
        <f>K30/6</f>
        <v>1.0216666666666669</v>
      </c>
    </row>
    <row r="32" spans="1:11" x14ac:dyDescent="0.2">
      <c r="A32" s="6" t="s">
        <v>9</v>
      </c>
      <c r="E32" s="6">
        <f>STDEV(E24:E29)/SQRT(COUNT(E24:E29))</f>
        <v>0.42024926465663742</v>
      </c>
      <c r="G32" s="6" t="s">
        <v>9</v>
      </c>
      <c r="K32" s="6">
        <f>STDEV(K24:K29)/SQRT(COUNT(K24:K29))</f>
        <v>0.21064055745379237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1-Source Data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Liu, Ling-Yu</cp:lastModifiedBy>
  <dcterms:created xsi:type="dcterms:W3CDTF">2019-05-05T19:11:40Z</dcterms:created>
  <dcterms:modified xsi:type="dcterms:W3CDTF">2019-09-17T20:01:41Z</dcterms:modified>
</cp:coreProperties>
</file>