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11/Dropbox (HHMI)/Mamo-eLife_revision/"/>
    </mc:Choice>
  </mc:AlternateContent>
  <xr:revisionPtr revIDLastSave="0" documentId="8_{73D5BEB0-CBE3-5742-AC9D-42C35DB95030}" xr6:coauthVersionLast="43" xr6:coauthVersionMax="43" xr10:uidLastSave="{00000000-0000-0000-0000-000000000000}"/>
  <bookViews>
    <workbookView xWindow="3460" yWindow="4420" windowWidth="27640" windowHeight="16940" xr2:uid="{5280AF99-14C9-EE4A-9E58-4E02FE685DD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K3" i="1"/>
  <c r="Q3" i="1"/>
  <c r="W3" i="1"/>
  <c r="W11" i="1" s="1"/>
  <c r="E4" i="1"/>
  <c r="K4" i="1"/>
  <c r="K11" i="1" s="1"/>
  <c r="Q4" i="1"/>
  <c r="Q11" i="1" s="1"/>
  <c r="W4" i="1"/>
  <c r="E5" i="1"/>
  <c r="K5" i="1"/>
  <c r="Q5" i="1"/>
  <c r="Q9" i="1" s="1"/>
  <c r="Q10" i="1" s="1"/>
  <c r="W5" i="1"/>
  <c r="W9" i="1" s="1"/>
  <c r="W10" i="1" s="1"/>
  <c r="E6" i="1"/>
  <c r="E10" i="1" s="1"/>
  <c r="K6" i="1"/>
  <c r="Q6" i="1"/>
  <c r="W6" i="1"/>
  <c r="E7" i="1"/>
  <c r="K7" i="1"/>
  <c r="Q7" i="1"/>
  <c r="W7" i="1"/>
  <c r="K8" i="1"/>
  <c r="Q8" i="1"/>
  <c r="W8" i="1"/>
  <c r="K9" i="1"/>
  <c r="K10" i="1" s="1"/>
  <c r="E18" i="1"/>
  <c r="K18" i="1"/>
  <c r="K27" i="1" s="1"/>
  <c r="E19" i="1"/>
  <c r="E26" i="1" s="1"/>
  <c r="K19" i="1"/>
  <c r="E20" i="1"/>
  <c r="K20" i="1"/>
  <c r="E21" i="1"/>
  <c r="K21" i="1"/>
  <c r="K25" i="1" s="1"/>
  <c r="K26" i="1" s="1"/>
  <c r="E22" i="1"/>
  <c r="K22" i="1"/>
  <c r="E23" i="1"/>
  <c r="K23" i="1"/>
  <c r="E24" i="1"/>
  <c r="E25" i="1" s="1"/>
  <c r="K24" i="1"/>
  <c r="E8" i="1" l="1"/>
  <c r="E9" i="1" s="1"/>
</calcChain>
</file>

<file path=xl/sharedStrings.xml><?xml version="1.0" encoding="utf-8"?>
<sst xmlns="http://schemas.openxmlformats.org/spreadsheetml/2006/main" count="90" uniqueCount="15">
  <si>
    <t>SEM</t>
  </si>
  <si>
    <t>Ave</t>
  </si>
  <si>
    <t>Sum</t>
  </si>
  <si>
    <t>Mamo</t>
  </si>
  <si>
    <t>60h ALH-Mamo AU</t>
  </si>
  <si>
    <t>60h ALH-background</t>
  </si>
  <si>
    <t>60h ALH</t>
  </si>
  <si>
    <t>Intensity</t>
  </si>
  <si>
    <t>OK107&gt;chinmo-RNAi</t>
  </si>
  <si>
    <t>Control</t>
  </si>
  <si>
    <t>84h ALH-Mamo AU</t>
  </si>
  <si>
    <t>84h ALH-background</t>
  </si>
  <si>
    <t>84h ALH</t>
  </si>
  <si>
    <t>chinmo-/-; OK107&gt;GFP</t>
  </si>
  <si>
    <t>OK107&gt;chinmo-GOF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</si>
</sst>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1" fillId="3" borderId="4" xfId="0" applyFont="1" applyFill="1" applyBorder="1"/>
    <xf numFmtId="0" fontId="0" fillId="0" borderId="5" xfId="0" applyBorder="1"/>
    <xf numFmtId="0" fontId="0" fillId="0" borderId="6" xfId="0" applyBorder="1"/>
    <xf numFmtId="0" fontId="0" fillId="4" borderId="4" xfId="0" applyFill="1" applyBorder="1"/>
    <xf numFmtId="0" fontId="1" fillId="5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A462-1A9E-6046-B91C-8065A1E8AED1}">
  <dimension ref="A1:W27"/>
  <sheetViews>
    <sheetView tabSelected="1" workbookViewId="0">
      <selection sqref="A1:W27"/>
    </sheetView>
  </sheetViews>
  <sheetFormatPr baseColWidth="10" defaultRowHeight="16" x14ac:dyDescent="0.2"/>
  <sheetData>
    <row r="1" spans="1:23" x14ac:dyDescent="0.2">
      <c r="A1" s="8" t="s">
        <v>9</v>
      </c>
      <c r="B1" s="7"/>
      <c r="C1" s="7"/>
      <c r="D1" s="7"/>
      <c r="E1" s="7"/>
      <c r="G1" s="8" t="s">
        <v>14</v>
      </c>
      <c r="H1" s="7"/>
      <c r="I1" s="7"/>
      <c r="J1" s="7"/>
      <c r="K1" s="7"/>
      <c r="M1" s="8" t="s">
        <v>13</v>
      </c>
      <c r="N1" s="7"/>
      <c r="O1" s="7"/>
      <c r="P1" s="7"/>
      <c r="Q1" s="7"/>
      <c r="S1" s="8" t="s">
        <v>8</v>
      </c>
      <c r="T1" s="7"/>
      <c r="U1" s="7"/>
      <c r="V1" s="7"/>
      <c r="W1" s="7"/>
    </row>
    <row r="2" spans="1:23" x14ac:dyDescent="0.2">
      <c r="A2" s="9" t="s">
        <v>12</v>
      </c>
      <c r="B2" s="9" t="s">
        <v>7</v>
      </c>
      <c r="C2" s="9" t="s">
        <v>12</v>
      </c>
      <c r="D2" s="9" t="s">
        <v>11</v>
      </c>
      <c r="E2" s="9" t="s">
        <v>10</v>
      </c>
      <c r="G2" s="9" t="s">
        <v>12</v>
      </c>
      <c r="H2" s="10" t="s">
        <v>7</v>
      </c>
      <c r="I2" s="9" t="s">
        <v>12</v>
      </c>
      <c r="J2" s="9" t="s">
        <v>11</v>
      </c>
      <c r="K2" s="9" t="s">
        <v>10</v>
      </c>
      <c r="M2" s="9" t="s">
        <v>12</v>
      </c>
      <c r="N2" s="10" t="s">
        <v>7</v>
      </c>
      <c r="O2" s="9" t="s">
        <v>12</v>
      </c>
      <c r="P2" s="9" t="s">
        <v>11</v>
      </c>
      <c r="Q2" s="9" t="s">
        <v>10</v>
      </c>
      <c r="S2" s="9" t="s">
        <v>12</v>
      </c>
      <c r="T2" s="10" t="s">
        <v>7</v>
      </c>
      <c r="U2" s="9" t="s">
        <v>12</v>
      </c>
      <c r="V2" s="9" t="s">
        <v>11</v>
      </c>
      <c r="W2" s="9" t="s">
        <v>10</v>
      </c>
    </row>
    <row r="3" spans="1:23" x14ac:dyDescent="0.2">
      <c r="A3" s="4"/>
      <c r="B3" s="4" t="s">
        <v>3</v>
      </c>
      <c r="C3" s="4">
        <v>18.63</v>
      </c>
      <c r="D3" s="4">
        <v>4.74</v>
      </c>
      <c r="E3" s="4">
        <f>C3-D3</f>
        <v>13.889999999999999</v>
      </c>
      <c r="G3" s="4"/>
      <c r="H3" s="4" t="s">
        <v>3</v>
      </c>
      <c r="I3" s="4">
        <v>1.82</v>
      </c>
      <c r="J3" s="4">
        <v>1.56</v>
      </c>
      <c r="K3" s="4">
        <f>I3-J3</f>
        <v>0.26</v>
      </c>
      <c r="M3" s="4"/>
      <c r="N3" s="4" t="s">
        <v>3</v>
      </c>
      <c r="O3" s="4">
        <v>4.8899999999999997</v>
      </c>
      <c r="P3" s="4">
        <v>3.13</v>
      </c>
      <c r="Q3" s="4">
        <f>O3-P3</f>
        <v>1.7599999999999998</v>
      </c>
      <c r="S3" s="4"/>
      <c r="T3" s="4" t="s">
        <v>3</v>
      </c>
      <c r="U3" s="4">
        <v>26.61</v>
      </c>
      <c r="V3" s="4">
        <v>3.19</v>
      </c>
      <c r="W3" s="4">
        <f>U3-V3</f>
        <v>23.419999999999998</v>
      </c>
    </row>
    <row r="4" spans="1:23" x14ac:dyDescent="0.2">
      <c r="A4" s="4"/>
      <c r="B4" s="4" t="s">
        <v>3</v>
      </c>
      <c r="C4" s="4">
        <v>21.52</v>
      </c>
      <c r="D4" s="4">
        <v>4.7699999999999996</v>
      </c>
      <c r="E4" s="4">
        <f>C4-D4</f>
        <v>16.75</v>
      </c>
      <c r="G4" s="4"/>
      <c r="H4" s="4" t="s">
        <v>3</v>
      </c>
      <c r="I4" s="4">
        <v>3.07</v>
      </c>
      <c r="J4" s="4">
        <v>1.22</v>
      </c>
      <c r="K4" s="4">
        <f>I4-J4</f>
        <v>1.8499999999999999</v>
      </c>
      <c r="M4" s="4"/>
      <c r="N4" s="4" t="s">
        <v>3</v>
      </c>
      <c r="O4" s="4">
        <v>2.62</v>
      </c>
      <c r="P4" s="4">
        <v>2.11</v>
      </c>
      <c r="Q4" s="4">
        <f>O4-P4</f>
        <v>0.51000000000000023</v>
      </c>
      <c r="S4" s="4"/>
      <c r="T4" s="4" t="s">
        <v>3</v>
      </c>
      <c r="U4" s="4">
        <v>23.1</v>
      </c>
      <c r="V4" s="4">
        <v>4.29</v>
      </c>
      <c r="W4" s="4">
        <f>U4-V4</f>
        <v>18.810000000000002</v>
      </c>
    </row>
    <row r="5" spans="1:23" x14ac:dyDescent="0.2">
      <c r="A5" s="4"/>
      <c r="B5" s="4" t="s">
        <v>3</v>
      </c>
      <c r="C5" s="4">
        <v>23</v>
      </c>
      <c r="D5" s="4">
        <v>4.59</v>
      </c>
      <c r="E5" s="4">
        <f>C5-D5</f>
        <v>18.41</v>
      </c>
      <c r="G5" s="4"/>
      <c r="H5" s="4" t="s">
        <v>3</v>
      </c>
      <c r="I5" s="4">
        <v>2.44</v>
      </c>
      <c r="J5" s="4">
        <v>1.71</v>
      </c>
      <c r="K5" s="4">
        <f>I5-J5</f>
        <v>0.73</v>
      </c>
      <c r="M5" s="4"/>
      <c r="N5" s="4" t="s">
        <v>3</v>
      </c>
      <c r="O5" s="4">
        <v>2.9</v>
      </c>
      <c r="P5" s="4">
        <v>2.59</v>
      </c>
      <c r="Q5" s="4">
        <f>O5-P5</f>
        <v>0.31000000000000005</v>
      </c>
      <c r="S5" s="4"/>
      <c r="T5" s="4" t="s">
        <v>3</v>
      </c>
      <c r="U5" s="4">
        <v>23.25</v>
      </c>
      <c r="V5" s="4">
        <v>3.55</v>
      </c>
      <c r="W5" s="4">
        <f>U5-V5</f>
        <v>19.7</v>
      </c>
    </row>
    <row r="6" spans="1:23" x14ac:dyDescent="0.2">
      <c r="A6" s="4"/>
      <c r="B6" s="4" t="s">
        <v>3</v>
      </c>
      <c r="C6" s="4">
        <v>15.73</v>
      </c>
      <c r="D6" s="4">
        <v>4.24</v>
      </c>
      <c r="E6" s="4">
        <f>C6-D6</f>
        <v>11.49</v>
      </c>
      <c r="G6" s="4"/>
      <c r="H6" s="4" t="s">
        <v>3</v>
      </c>
      <c r="I6" s="4">
        <v>1.39</v>
      </c>
      <c r="J6" s="4">
        <v>1.18</v>
      </c>
      <c r="K6" s="4">
        <f>I6-J6</f>
        <v>0.20999999999999996</v>
      </c>
      <c r="M6" s="4"/>
      <c r="N6" s="4" t="s">
        <v>3</v>
      </c>
      <c r="O6" s="4">
        <v>3.94</v>
      </c>
      <c r="P6" s="4">
        <v>3.58</v>
      </c>
      <c r="Q6" s="4">
        <f>O6-P6</f>
        <v>0.35999999999999988</v>
      </c>
      <c r="S6" s="4"/>
      <c r="T6" s="4" t="s">
        <v>3</v>
      </c>
      <c r="U6" s="4">
        <v>24.97</v>
      </c>
      <c r="V6" s="4">
        <v>4.6399999999999997</v>
      </c>
      <c r="W6" s="4">
        <f>U6-V6</f>
        <v>20.329999999999998</v>
      </c>
    </row>
    <row r="7" spans="1:23" x14ac:dyDescent="0.2">
      <c r="A7" s="4"/>
      <c r="B7" s="4" t="s">
        <v>3</v>
      </c>
      <c r="C7" s="4">
        <v>16.48</v>
      </c>
      <c r="D7" s="4">
        <v>4.01</v>
      </c>
      <c r="E7" s="4">
        <f>C7-D7</f>
        <v>12.47</v>
      </c>
      <c r="G7" s="4"/>
      <c r="H7" s="4" t="s">
        <v>3</v>
      </c>
      <c r="I7" s="4">
        <v>1.8</v>
      </c>
      <c r="J7" s="4">
        <v>1.06</v>
      </c>
      <c r="K7" s="4">
        <f>I7-J7</f>
        <v>0.74</v>
      </c>
      <c r="M7" s="4"/>
      <c r="N7" s="4" t="s">
        <v>3</v>
      </c>
      <c r="O7" s="4">
        <v>5.45</v>
      </c>
      <c r="P7" s="4">
        <v>3.62</v>
      </c>
      <c r="Q7" s="4">
        <f>O7-P7</f>
        <v>1.83</v>
      </c>
      <c r="S7" s="4"/>
      <c r="T7" s="4" t="s">
        <v>3</v>
      </c>
      <c r="U7" s="4">
        <v>23.16</v>
      </c>
      <c r="V7" s="4">
        <v>4.74</v>
      </c>
      <c r="W7" s="4">
        <f>U7-V7</f>
        <v>18.420000000000002</v>
      </c>
    </row>
    <row r="8" spans="1:23" x14ac:dyDescent="0.2">
      <c r="A8" s="3" t="s">
        <v>2</v>
      </c>
      <c r="E8" s="3">
        <f>SUM(E3:E7)</f>
        <v>73.010000000000005</v>
      </c>
      <c r="G8" s="4"/>
      <c r="H8" s="4" t="s">
        <v>3</v>
      </c>
      <c r="I8" s="4">
        <v>1.68</v>
      </c>
      <c r="J8" s="4">
        <v>1.48</v>
      </c>
      <c r="K8" s="4">
        <f>I8-J8</f>
        <v>0.19999999999999996</v>
      </c>
      <c r="M8" s="4"/>
      <c r="N8" s="4" t="s">
        <v>3</v>
      </c>
      <c r="O8" s="4">
        <v>4.37</v>
      </c>
      <c r="P8" s="4">
        <v>3.34</v>
      </c>
      <c r="Q8" s="4">
        <f>O8-P8</f>
        <v>1.0300000000000002</v>
      </c>
      <c r="S8" s="4"/>
      <c r="T8" s="4" t="s">
        <v>3</v>
      </c>
      <c r="U8" s="4">
        <v>18.78</v>
      </c>
      <c r="V8" s="4">
        <v>4.0999999999999996</v>
      </c>
      <c r="W8" s="4">
        <f>U8-V8</f>
        <v>14.680000000000001</v>
      </c>
    </row>
    <row r="9" spans="1:23" x14ac:dyDescent="0.2">
      <c r="A9" s="2" t="s">
        <v>1</v>
      </c>
      <c r="E9" s="2">
        <f>E8/5</f>
        <v>14.602</v>
      </c>
      <c r="G9" s="3" t="s">
        <v>2</v>
      </c>
      <c r="K9" s="3">
        <f>SUM(K3:K8)</f>
        <v>3.99</v>
      </c>
      <c r="M9" s="3" t="s">
        <v>2</v>
      </c>
      <c r="Q9" s="3">
        <f>SUM(Q3:Q8)</f>
        <v>5.8</v>
      </c>
      <c r="S9" s="3" t="s">
        <v>2</v>
      </c>
      <c r="W9" s="3">
        <f>SUM(W3:W8)</f>
        <v>115.36000000000001</v>
      </c>
    </row>
    <row r="10" spans="1:23" x14ac:dyDescent="0.2">
      <c r="A10" s="1" t="s">
        <v>0</v>
      </c>
      <c r="E10" s="1">
        <f>STDEV(E3:E7)/SQRT(COUNT(E3:E7))</f>
        <v>1.3009934665477716</v>
      </c>
      <c r="G10" s="2" t="s">
        <v>1</v>
      </c>
      <c r="K10" s="2">
        <f>K9/6</f>
        <v>0.66500000000000004</v>
      </c>
      <c r="M10" s="2" t="s">
        <v>1</v>
      </c>
      <c r="Q10" s="2">
        <f>Q9/6</f>
        <v>0.96666666666666667</v>
      </c>
      <c r="S10" s="2" t="s">
        <v>1</v>
      </c>
      <c r="W10" s="2">
        <f>W9/6</f>
        <v>19.22666666666667</v>
      </c>
    </row>
    <row r="11" spans="1:23" x14ac:dyDescent="0.2">
      <c r="G11" s="1" t="s">
        <v>0</v>
      </c>
      <c r="K11" s="1">
        <f>STDEV(K3:K8)/SQRT(COUNT(K3:K8))</f>
        <v>0.25828601717217814</v>
      </c>
      <c r="M11" s="1" t="s">
        <v>0</v>
      </c>
      <c r="Q11" s="1">
        <f>STDEV(Q3:Q8)/SQRT(COUNT(Q3:Q8))</f>
        <v>0.28204806524972142</v>
      </c>
      <c r="S11" s="1" t="s">
        <v>0</v>
      </c>
      <c r="W11" s="1">
        <f>STDEV(W3:W8)/SQRT(COUNT(W3:W8))</f>
        <v>1.162209581405645</v>
      </c>
    </row>
    <row r="16" spans="1:23" x14ac:dyDescent="0.2">
      <c r="A16" s="8" t="s">
        <v>9</v>
      </c>
      <c r="B16" s="7"/>
      <c r="C16" s="7"/>
      <c r="D16" s="7"/>
      <c r="E16" s="7"/>
      <c r="G16" s="8" t="s">
        <v>8</v>
      </c>
      <c r="H16" s="7"/>
      <c r="I16" s="7"/>
      <c r="J16" s="7"/>
      <c r="K16" s="7"/>
    </row>
    <row r="17" spans="1:11" x14ac:dyDescent="0.2">
      <c r="A17" s="5" t="s">
        <v>6</v>
      </c>
      <c r="B17" s="6" t="s">
        <v>7</v>
      </c>
      <c r="C17" s="5" t="s">
        <v>6</v>
      </c>
      <c r="D17" s="5" t="s">
        <v>5</v>
      </c>
      <c r="E17" s="5" t="s">
        <v>4</v>
      </c>
      <c r="G17" s="5" t="s">
        <v>6</v>
      </c>
      <c r="H17" s="6" t="s">
        <v>7</v>
      </c>
      <c r="I17" s="5" t="s">
        <v>6</v>
      </c>
      <c r="J17" s="5" t="s">
        <v>5</v>
      </c>
      <c r="K17" s="5" t="s">
        <v>4</v>
      </c>
    </row>
    <row r="18" spans="1:11" x14ac:dyDescent="0.2">
      <c r="A18" s="4"/>
      <c r="B18" s="4" t="s">
        <v>3</v>
      </c>
      <c r="C18" s="4">
        <v>5.4</v>
      </c>
      <c r="D18" s="4">
        <v>4.51</v>
      </c>
      <c r="E18" s="4">
        <f>C18-D18</f>
        <v>0.89000000000000057</v>
      </c>
      <c r="G18" s="4"/>
      <c r="H18" s="4" t="s">
        <v>3</v>
      </c>
      <c r="I18" s="4">
        <v>21.57</v>
      </c>
      <c r="J18" s="4">
        <v>4.45</v>
      </c>
      <c r="K18" s="4">
        <f>I18-J18</f>
        <v>17.12</v>
      </c>
    </row>
    <row r="19" spans="1:11" x14ac:dyDescent="0.2">
      <c r="A19" s="4"/>
      <c r="B19" s="4" t="s">
        <v>3</v>
      </c>
      <c r="C19" s="4">
        <v>4.53</v>
      </c>
      <c r="D19" s="4">
        <v>3.63</v>
      </c>
      <c r="E19" s="4">
        <f>C19-D19</f>
        <v>0.90000000000000036</v>
      </c>
      <c r="G19" s="4"/>
      <c r="H19" s="4" t="s">
        <v>3</v>
      </c>
      <c r="I19" s="4">
        <v>17.920000000000002</v>
      </c>
      <c r="J19" s="4">
        <v>5.18</v>
      </c>
      <c r="K19" s="4">
        <f>I19-J19</f>
        <v>12.740000000000002</v>
      </c>
    </row>
    <row r="20" spans="1:11" x14ac:dyDescent="0.2">
      <c r="A20" s="4"/>
      <c r="B20" s="4" t="s">
        <v>3</v>
      </c>
      <c r="C20" s="4">
        <v>3.74</v>
      </c>
      <c r="D20" s="4">
        <v>2.13</v>
      </c>
      <c r="E20" s="4">
        <f>C20-D20</f>
        <v>1.6100000000000003</v>
      </c>
      <c r="G20" s="4"/>
      <c r="H20" s="4" t="s">
        <v>3</v>
      </c>
      <c r="I20" s="4">
        <v>20.59</v>
      </c>
      <c r="J20" s="4">
        <v>4.01</v>
      </c>
      <c r="K20" s="4">
        <f>I20-J20</f>
        <v>16.579999999999998</v>
      </c>
    </row>
    <row r="21" spans="1:11" x14ac:dyDescent="0.2">
      <c r="A21" s="4"/>
      <c r="B21" s="4" t="s">
        <v>3</v>
      </c>
      <c r="C21" s="4">
        <v>4.16</v>
      </c>
      <c r="D21" s="4">
        <v>2.23</v>
      </c>
      <c r="E21" s="4">
        <f>C21-D21</f>
        <v>1.9300000000000002</v>
      </c>
      <c r="G21" s="4"/>
      <c r="H21" s="4" t="s">
        <v>3</v>
      </c>
      <c r="I21" s="4">
        <v>19.75</v>
      </c>
      <c r="J21" s="4">
        <v>3.9</v>
      </c>
      <c r="K21" s="4">
        <f>I21-J21</f>
        <v>15.85</v>
      </c>
    </row>
    <row r="22" spans="1:11" x14ac:dyDescent="0.2">
      <c r="A22" s="4"/>
      <c r="B22" s="4" t="s">
        <v>3</v>
      </c>
      <c r="C22" s="4">
        <v>3.72</v>
      </c>
      <c r="D22" s="4">
        <v>3.29</v>
      </c>
      <c r="E22" s="4">
        <f>C22-D22</f>
        <v>0.43000000000000016</v>
      </c>
      <c r="G22" s="4"/>
      <c r="H22" s="4" t="s">
        <v>3</v>
      </c>
      <c r="I22" s="4">
        <v>17.39</v>
      </c>
      <c r="J22" s="4">
        <v>2.69</v>
      </c>
      <c r="K22" s="4">
        <f>I22-J22</f>
        <v>14.700000000000001</v>
      </c>
    </row>
    <row r="23" spans="1:11" x14ac:dyDescent="0.2">
      <c r="A23" s="4"/>
      <c r="B23" s="4" t="s">
        <v>3</v>
      </c>
      <c r="C23" s="4">
        <v>5.09</v>
      </c>
      <c r="D23" s="4">
        <v>4</v>
      </c>
      <c r="E23" s="4">
        <f>C23-D23</f>
        <v>1.0899999999999999</v>
      </c>
      <c r="G23" s="4"/>
      <c r="H23" s="4" t="s">
        <v>3</v>
      </c>
      <c r="I23" s="4">
        <v>24.03</v>
      </c>
      <c r="J23" s="4">
        <v>5.33</v>
      </c>
      <c r="K23" s="4">
        <f>I23-J23</f>
        <v>18.700000000000003</v>
      </c>
    </row>
    <row r="24" spans="1:11" x14ac:dyDescent="0.2">
      <c r="A24" s="3" t="s">
        <v>2</v>
      </c>
      <c r="E24" s="3">
        <f>SUM(E18:E23)</f>
        <v>6.8500000000000014</v>
      </c>
      <c r="G24" s="4"/>
      <c r="H24" s="4" t="s">
        <v>3</v>
      </c>
      <c r="I24" s="4">
        <v>18.420000000000002</v>
      </c>
      <c r="J24" s="4">
        <v>4.2</v>
      </c>
      <c r="K24" s="4">
        <f>I24-J24</f>
        <v>14.220000000000002</v>
      </c>
    </row>
    <row r="25" spans="1:11" x14ac:dyDescent="0.2">
      <c r="A25" s="2" t="s">
        <v>1</v>
      </c>
      <c r="E25" s="2">
        <f>E24/6</f>
        <v>1.1416666666666668</v>
      </c>
      <c r="G25" s="3" t="s">
        <v>2</v>
      </c>
      <c r="K25" s="3">
        <f>SUM(K18:K24)</f>
        <v>109.91</v>
      </c>
    </row>
    <row r="26" spans="1:11" x14ac:dyDescent="0.2">
      <c r="A26" s="1" t="s">
        <v>0</v>
      </c>
      <c r="E26" s="1">
        <f>STDEV(E18:E23)/SQRT(COUNT(E18:E23))</f>
        <v>0.22148614202949848</v>
      </c>
      <c r="G26" s="2" t="s">
        <v>1</v>
      </c>
      <c r="K26" s="2">
        <f>K25/7</f>
        <v>15.70142857142857</v>
      </c>
    </row>
    <row r="27" spans="1:11" x14ac:dyDescent="0.2">
      <c r="G27" s="1" t="s">
        <v>0</v>
      </c>
      <c r="K27" s="1">
        <f>STDEV(K18:K24)/SQRT(COUNT(K18:K24))</f>
        <v>0.75222346151554387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Ling-Yu</dc:creator>
  <cp:lastModifiedBy>Liu, Ling-Yu</cp:lastModifiedBy>
  <dcterms:created xsi:type="dcterms:W3CDTF">2019-09-17T19:50:29Z</dcterms:created>
  <dcterms:modified xsi:type="dcterms:W3CDTF">2019-09-17T19:51:03Z</dcterms:modified>
</cp:coreProperties>
</file>