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ul11/Dropbox (HHMI)/Mamo-eLife_revision/"/>
    </mc:Choice>
  </mc:AlternateContent>
  <xr:revisionPtr revIDLastSave="0" documentId="8_{1E42E114-ADA6-E842-9D17-95CDC30567DD}" xr6:coauthVersionLast="43" xr6:coauthVersionMax="43" xr10:uidLastSave="{00000000-0000-0000-0000-000000000000}"/>
  <bookViews>
    <workbookView xWindow="3180" yWindow="2020" windowWidth="27640" windowHeight="16940" xr2:uid="{1E3E4D3F-BD77-D94B-B42F-24339F53193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1" l="1"/>
  <c r="K3" i="1"/>
  <c r="Q3" i="1"/>
  <c r="E4" i="1"/>
  <c r="K4" i="1"/>
  <c r="K11" i="1" s="1"/>
  <c r="Q4" i="1"/>
  <c r="Q9" i="1" s="1"/>
  <c r="Q10" i="1" s="1"/>
  <c r="E5" i="1"/>
  <c r="E11" i="1" s="1"/>
  <c r="K5" i="1"/>
  <c r="Q5" i="1"/>
  <c r="E6" i="1"/>
  <c r="K6" i="1"/>
  <c r="Q6" i="1"/>
  <c r="E7" i="1"/>
  <c r="K7" i="1"/>
  <c r="Q7" i="1"/>
  <c r="E8" i="1"/>
  <c r="E9" i="1" s="1"/>
  <c r="E10" i="1" s="1"/>
  <c r="K8" i="1"/>
  <c r="Q8" i="1"/>
  <c r="Q11" i="1"/>
  <c r="E16" i="1"/>
  <c r="E24" i="1" s="1"/>
  <c r="K16" i="1"/>
  <c r="K24" i="1" s="1"/>
  <c r="Q16" i="1"/>
  <c r="Q24" i="1" s="1"/>
  <c r="E17" i="1"/>
  <c r="E22" i="1" s="1"/>
  <c r="E23" i="1" s="1"/>
  <c r="K17" i="1"/>
  <c r="K22" i="1" s="1"/>
  <c r="K23" i="1" s="1"/>
  <c r="Q17" i="1"/>
  <c r="E18" i="1"/>
  <c r="K18" i="1"/>
  <c r="Q18" i="1"/>
  <c r="E19" i="1"/>
  <c r="K19" i="1"/>
  <c r="Q19" i="1"/>
  <c r="E20" i="1"/>
  <c r="K20" i="1"/>
  <c r="Q20" i="1"/>
  <c r="E21" i="1"/>
  <c r="K21" i="1"/>
  <c r="Q21" i="1"/>
  <c r="Q22" i="1"/>
  <c r="Q23" i="1" s="1"/>
  <c r="K9" i="1" l="1"/>
  <c r="K10" i="1" s="1"/>
</calcChain>
</file>

<file path=xl/sharedStrings.xml><?xml version="1.0" encoding="utf-8"?>
<sst xmlns="http://schemas.openxmlformats.org/spreadsheetml/2006/main" count="90" uniqueCount="16">
  <si>
    <t>SEM</t>
  </si>
  <si>
    <t>Ave</t>
  </si>
  <si>
    <t>Sum</t>
  </si>
  <si>
    <t>Chinmo</t>
  </si>
  <si>
    <t>72h ALH-Chinmo AU</t>
  </si>
  <si>
    <t>72h ALH-Background</t>
  </si>
  <si>
    <t>72h ALH</t>
  </si>
  <si>
    <t>Intensity</t>
  </si>
  <si>
    <t>OK107&gt;Syp-GOF</t>
  </si>
  <si>
    <t>OK107&gt;Syp-RNAi</t>
  </si>
  <si>
    <t>Control</t>
  </si>
  <si>
    <t>48h ALH-Chinmo AU</t>
  </si>
  <si>
    <t>48h ALH-background</t>
  </si>
  <si>
    <t>48h ALH</t>
  </si>
  <si>
    <t>OK107&gt;Syp-RNAi+chinmo-RNAi</t>
  </si>
  <si>
    <t>OK107&gt;chinmo-RNAi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</si>
</sst>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2" borderId="4" xfId="0" applyFill="1" applyBorder="1"/>
    <xf numFmtId="0" fontId="0" fillId="0" borderId="5" xfId="0" applyBorder="1"/>
    <xf numFmtId="0" fontId="1" fillId="0" borderId="6" xfId="0" applyFont="1" applyBorder="1"/>
    <xf numFmtId="0" fontId="0" fillId="0" borderId="6" xfId="0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A68F5-1C01-1346-B0FA-391869CFE395}">
  <dimension ref="A1:Q24"/>
  <sheetViews>
    <sheetView tabSelected="1" workbookViewId="0">
      <selection sqref="A1:Q24"/>
    </sheetView>
  </sheetViews>
  <sheetFormatPr baseColWidth="10" defaultRowHeight="16" x14ac:dyDescent="0.2"/>
  <sheetData>
    <row r="1" spans="1:17" x14ac:dyDescent="0.2">
      <c r="A1" s="8" t="s">
        <v>10</v>
      </c>
      <c r="B1" s="6"/>
      <c r="C1" s="6"/>
      <c r="D1" s="6"/>
      <c r="E1" s="6"/>
      <c r="G1" s="8" t="s">
        <v>15</v>
      </c>
      <c r="H1" s="6"/>
      <c r="I1" s="6"/>
      <c r="J1" s="6"/>
      <c r="K1" s="6"/>
      <c r="M1" s="7" t="s">
        <v>14</v>
      </c>
      <c r="N1" s="6"/>
      <c r="O1" s="6"/>
      <c r="P1" s="6"/>
      <c r="Q1" s="6"/>
    </row>
    <row r="2" spans="1:17" x14ac:dyDescent="0.2">
      <c r="A2" s="9" t="s">
        <v>13</v>
      </c>
      <c r="B2" s="9" t="s">
        <v>7</v>
      </c>
      <c r="C2" s="9" t="s">
        <v>13</v>
      </c>
      <c r="D2" s="9" t="s">
        <v>12</v>
      </c>
      <c r="E2" s="9" t="s">
        <v>11</v>
      </c>
      <c r="G2" s="9" t="s">
        <v>13</v>
      </c>
      <c r="H2" s="9" t="s">
        <v>7</v>
      </c>
      <c r="I2" s="9" t="s">
        <v>13</v>
      </c>
      <c r="J2" s="9" t="s">
        <v>12</v>
      </c>
      <c r="K2" s="9" t="s">
        <v>11</v>
      </c>
      <c r="M2" s="9" t="s">
        <v>13</v>
      </c>
      <c r="N2" s="9" t="s">
        <v>7</v>
      </c>
      <c r="O2" s="9" t="s">
        <v>13</v>
      </c>
      <c r="P2" s="9" t="s">
        <v>12</v>
      </c>
      <c r="Q2" s="9" t="s">
        <v>11</v>
      </c>
    </row>
    <row r="3" spans="1:17" x14ac:dyDescent="0.2">
      <c r="A3" s="4"/>
      <c r="B3" s="4" t="s">
        <v>3</v>
      </c>
      <c r="C3" s="4">
        <v>29.35</v>
      </c>
      <c r="D3" s="4">
        <v>1.44</v>
      </c>
      <c r="E3" s="4">
        <f>C3-D3</f>
        <v>27.91</v>
      </c>
      <c r="G3" s="4"/>
      <c r="H3" s="4" t="s">
        <v>3</v>
      </c>
      <c r="I3" s="4">
        <v>6.51</v>
      </c>
      <c r="J3" s="4">
        <v>2.5</v>
      </c>
      <c r="K3" s="4">
        <f>I3-J3</f>
        <v>4.01</v>
      </c>
      <c r="M3" s="4"/>
      <c r="N3" s="4" t="s">
        <v>3</v>
      </c>
      <c r="O3" s="4">
        <v>4.91</v>
      </c>
      <c r="P3" s="4">
        <v>2.94</v>
      </c>
      <c r="Q3" s="4">
        <f>O3-P3</f>
        <v>1.9700000000000002</v>
      </c>
    </row>
    <row r="4" spans="1:17" x14ac:dyDescent="0.2">
      <c r="A4" s="4"/>
      <c r="B4" s="4" t="s">
        <v>3</v>
      </c>
      <c r="C4" s="4">
        <v>33.29</v>
      </c>
      <c r="D4" s="4">
        <v>3.45</v>
      </c>
      <c r="E4" s="4">
        <f>C4-D4</f>
        <v>29.84</v>
      </c>
      <c r="G4" s="4"/>
      <c r="H4" s="4" t="s">
        <v>3</v>
      </c>
      <c r="I4" s="4">
        <v>6.22</v>
      </c>
      <c r="J4" s="4">
        <v>1.78</v>
      </c>
      <c r="K4" s="4">
        <f>I4-J4</f>
        <v>4.4399999999999995</v>
      </c>
      <c r="M4" s="4"/>
      <c r="N4" s="4" t="s">
        <v>3</v>
      </c>
      <c r="O4" s="4">
        <v>5.09</v>
      </c>
      <c r="P4" s="4">
        <v>1.88</v>
      </c>
      <c r="Q4" s="4">
        <f>O4-P4</f>
        <v>3.21</v>
      </c>
    </row>
    <row r="5" spans="1:17" x14ac:dyDescent="0.2">
      <c r="A5" s="4"/>
      <c r="B5" s="4" t="s">
        <v>3</v>
      </c>
      <c r="C5" s="4">
        <v>30.83</v>
      </c>
      <c r="D5" s="4">
        <v>2.68</v>
      </c>
      <c r="E5" s="4">
        <f>C5-D5</f>
        <v>28.15</v>
      </c>
      <c r="G5" s="4"/>
      <c r="H5" s="4" t="s">
        <v>3</v>
      </c>
      <c r="I5" s="4">
        <v>10.89</v>
      </c>
      <c r="J5" s="4">
        <v>4.16</v>
      </c>
      <c r="K5" s="4">
        <f>I5-J5</f>
        <v>6.73</v>
      </c>
      <c r="M5" s="4"/>
      <c r="N5" s="4" t="s">
        <v>3</v>
      </c>
      <c r="O5" s="4">
        <v>4.8899999999999997</v>
      </c>
      <c r="P5" s="4">
        <v>2.15</v>
      </c>
      <c r="Q5" s="4">
        <f>O5-P5</f>
        <v>2.7399999999999998</v>
      </c>
    </row>
    <row r="6" spans="1:17" x14ac:dyDescent="0.2">
      <c r="A6" s="4"/>
      <c r="B6" s="4" t="s">
        <v>3</v>
      </c>
      <c r="C6" s="4">
        <v>30.17</v>
      </c>
      <c r="D6" s="4">
        <v>4.3600000000000003</v>
      </c>
      <c r="E6" s="4">
        <f>C6-D6</f>
        <v>25.810000000000002</v>
      </c>
      <c r="G6" s="4"/>
      <c r="H6" s="4" t="s">
        <v>3</v>
      </c>
      <c r="I6" s="4">
        <v>4.25</v>
      </c>
      <c r="J6" s="4">
        <v>2.0499999999999998</v>
      </c>
      <c r="K6" s="4">
        <f>I6-J6</f>
        <v>2.2000000000000002</v>
      </c>
      <c r="M6" s="4"/>
      <c r="N6" s="4" t="s">
        <v>3</v>
      </c>
      <c r="O6" s="4">
        <v>7.34</v>
      </c>
      <c r="P6" s="4">
        <v>3.43</v>
      </c>
      <c r="Q6" s="4">
        <f>O6-P6</f>
        <v>3.9099999999999997</v>
      </c>
    </row>
    <row r="7" spans="1:17" x14ac:dyDescent="0.2">
      <c r="A7" s="4"/>
      <c r="B7" s="4" t="s">
        <v>3</v>
      </c>
      <c r="C7" s="4">
        <v>41.17</v>
      </c>
      <c r="D7" s="4">
        <v>6.66</v>
      </c>
      <c r="E7" s="4">
        <f>C7-D7</f>
        <v>34.510000000000005</v>
      </c>
      <c r="G7" s="4"/>
      <c r="H7" s="4" t="s">
        <v>3</v>
      </c>
      <c r="I7" s="4">
        <v>5.08</v>
      </c>
      <c r="J7" s="4">
        <v>2.39</v>
      </c>
      <c r="K7" s="4">
        <f>I7-J7</f>
        <v>2.69</v>
      </c>
      <c r="M7" s="4"/>
      <c r="N7" s="4" t="s">
        <v>3</v>
      </c>
      <c r="O7" s="4">
        <v>4.13</v>
      </c>
      <c r="P7" s="4">
        <v>2.93</v>
      </c>
      <c r="Q7" s="4">
        <f>O7-P7</f>
        <v>1.1999999999999997</v>
      </c>
    </row>
    <row r="8" spans="1:17" x14ac:dyDescent="0.2">
      <c r="A8" s="4"/>
      <c r="B8" s="4" t="s">
        <v>3</v>
      </c>
      <c r="C8" s="4">
        <v>29.73</v>
      </c>
      <c r="D8" s="4">
        <v>3.72</v>
      </c>
      <c r="E8" s="4">
        <f>C8-D8</f>
        <v>26.01</v>
      </c>
      <c r="G8" s="4"/>
      <c r="H8" s="4" t="s">
        <v>3</v>
      </c>
      <c r="I8" s="4">
        <v>4.83</v>
      </c>
      <c r="J8" s="4">
        <v>2.06</v>
      </c>
      <c r="K8" s="4">
        <f>I8-J8</f>
        <v>2.77</v>
      </c>
      <c r="M8" s="4"/>
      <c r="N8" s="4" t="s">
        <v>3</v>
      </c>
      <c r="O8" s="4">
        <v>4.55</v>
      </c>
      <c r="P8" s="4">
        <v>2.48</v>
      </c>
      <c r="Q8" s="4">
        <f>O8-P8</f>
        <v>2.0699999999999998</v>
      </c>
    </row>
    <row r="9" spans="1:17" x14ac:dyDescent="0.2">
      <c r="A9" s="3" t="s">
        <v>2</v>
      </c>
      <c r="E9" s="3">
        <f>SUM(E3:E8)</f>
        <v>172.23000000000002</v>
      </c>
      <c r="G9" s="3" t="s">
        <v>2</v>
      </c>
      <c r="K9" s="3">
        <f>SUM(K3:K8)</f>
        <v>22.84</v>
      </c>
      <c r="M9" s="3" t="s">
        <v>2</v>
      </c>
      <c r="Q9" s="3">
        <f>SUM(Q3:Q8)</f>
        <v>15.1</v>
      </c>
    </row>
    <row r="10" spans="1:17" x14ac:dyDescent="0.2">
      <c r="A10" s="2" t="s">
        <v>1</v>
      </c>
      <c r="E10" s="2">
        <f>E9/6</f>
        <v>28.705000000000002</v>
      </c>
      <c r="G10" s="2" t="s">
        <v>1</v>
      </c>
      <c r="K10" s="2">
        <f>K9/6</f>
        <v>3.8066666666666666</v>
      </c>
      <c r="M10" s="2" t="s">
        <v>1</v>
      </c>
      <c r="Q10" s="2">
        <f>Q9/6</f>
        <v>2.5166666666666666</v>
      </c>
    </row>
    <row r="11" spans="1:17" x14ac:dyDescent="0.2">
      <c r="A11" s="1" t="s">
        <v>0</v>
      </c>
      <c r="E11" s="1">
        <f>STDEV(E3:E8)/SQRT(COUNT(E3:E8))</f>
        <v>1.3111108521656991</v>
      </c>
      <c r="G11" s="1" t="s">
        <v>0</v>
      </c>
      <c r="K11" s="1">
        <f>STDEV(K3:K8)/SQRT(COUNT(K3:K8))</f>
        <v>0.68047369122137569</v>
      </c>
      <c r="M11" s="1" t="s">
        <v>0</v>
      </c>
      <c r="Q11" s="1">
        <f>STDEV(Q3:Q8)/SQRT(COUNT(Q3:Q8))</f>
        <v>0.39597699147523424</v>
      </c>
    </row>
    <row r="14" spans="1:17" x14ac:dyDescent="0.2">
      <c r="A14" s="8" t="s">
        <v>10</v>
      </c>
      <c r="B14" s="6"/>
      <c r="C14" s="6"/>
      <c r="D14" s="6"/>
      <c r="E14" s="6"/>
      <c r="G14" s="7" t="s">
        <v>9</v>
      </c>
      <c r="H14" s="6"/>
      <c r="I14" s="6"/>
      <c r="J14" s="6"/>
      <c r="K14" s="6"/>
      <c r="M14" s="7" t="s">
        <v>8</v>
      </c>
      <c r="N14" s="6"/>
      <c r="O14" s="6"/>
      <c r="P14" s="6"/>
      <c r="Q14" s="6"/>
    </row>
    <row r="15" spans="1:17" x14ac:dyDescent="0.2">
      <c r="A15" s="5" t="s">
        <v>6</v>
      </c>
      <c r="B15" s="5" t="s">
        <v>7</v>
      </c>
      <c r="C15" s="5" t="s">
        <v>6</v>
      </c>
      <c r="D15" s="5" t="s">
        <v>5</v>
      </c>
      <c r="E15" s="5" t="s">
        <v>4</v>
      </c>
      <c r="G15" s="5" t="s">
        <v>6</v>
      </c>
      <c r="H15" s="5" t="s">
        <v>7</v>
      </c>
      <c r="I15" s="5" t="s">
        <v>6</v>
      </c>
      <c r="J15" s="5" t="s">
        <v>5</v>
      </c>
      <c r="K15" s="5" t="s">
        <v>4</v>
      </c>
      <c r="M15" s="5" t="s">
        <v>6</v>
      </c>
      <c r="N15" s="5" t="s">
        <v>7</v>
      </c>
      <c r="O15" s="5" t="s">
        <v>6</v>
      </c>
      <c r="P15" s="5" t="s">
        <v>5</v>
      </c>
      <c r="Q15" s="5" t="s">
        <v>4</v>
      </c>
    </row>
    <row r="16" spans="1:17" x14ac:dyDescent="0.2">
      <c r="A16" s="4"/>
      <c r="B16" s="4" t="s">
        <v>3</v>
      </c>
      <c r="C16" s="4">
        <v>17.52</v>
      </c>
      <c r="D16" s="4">
        <v>0.45</v>
      </c>
      <c r="E16" s="4">
        <f>C16-D16</f>
        <v>17.07</v>
      </c>
      <c r="G16" s="4"/>
      <c r="H16" s="4" t="s">
        <v>3</v>
      </c>
      <c r="I16" s="4">
        <v>40.159999999999997</v>
      </c>
      <c r="J16" s="4">
        <v>2.23</v>
      </c>
      <c r="K16" s="4">
        <f>I16-J16</f>
        <v>37.93</v>
      </c>
      <c r="M16" s="4"/>
      <c r="N16" s="4" t="s">
        <v>3</v>
      </c>
      <c r="O16" s="4">
        <v>1.54</v>
      </c>
      <c r="P16" s="4">
        <v>0.56000000000000005</v>
      </c>
      <c r="Q16" s="4">
        <f>O16-P16</f>
        <v>0.98</v>
      </c>
    </row>
    <row r="17" spans="1:17" x14ac:dyDescent="0.2">
      <c r="A17" s="4"/>
      <c r="B17" s="4" t="s">
        <v>3</v>
      </c>
      <c r="C17" s="4">
        <v>20.010000000000002</v>
      </c>
      <c r="D17" s="4">
        <v>1.79</v>
      </c>
      <c r="E17" s="4">
        <f>C17-D17</f>
        <v>18.220000000000002</v>
      </c>
      <c r="G17" s="4"/>
      <c r="H17" s="4" t="s">
        <v>3</v>
      </c>
      <c r="I17" s="4">
        <v>38.79</v>
      </c>
      <c r="J17" s="4">
        <v>1.8</v>
      </c>
      <c r="K17" s="4">
        <f>I17-J17</f>
        <v>36.99</v>
      </c>
      <c r="M17" s="4"/>
      <c r="N17" s="4" t="s">
        <v>3</v>
      </c>
      <c r="O17" s="4">
        <v>1.87</v>
      </c>
      <c r="P17" s="4">
        <v>1.0900000000000001</v>
      </c>
      <c r="Q17" s="4">
        <f>O17-P17</f>
        <v>0.78</v>
      </c>
    </row>
    <row r="18" spans="1:17" x14ac:dyDescent="0.2">
      <c r="A18" s="4"/>
      <c r="B18" s="4" t="s">
        <v>3</v>
      </c>
      <c r="C18" s="4">
        <v>20.89</v>
      </c>
      <c r="D18" s="4">
        <v>1.72</v>
      </c>
      <c r="E18" s="4">
        <f>C18-D18</f>
        <v>19.170000000000002</v>
      </c>
      <c r="G18" s="4"/>
      <c r="H18" s="4" t="s">
        <v>3</v>
      </c>
      <c r="I18" s="4">
        <v>40.28</v>
      </c>
      <c r="J18" s="4">
        <v>3.19</v>
      </c>
      <c r="K18" s="4">
        <f>I18-J18</f>
        <v>37.090000000000003</v>
      </c>
      <c r="M18" s="4"/>
      <c r="N18" s="4" t="s">
        <v>3</v>
      </c>
      <c r="O18" s="4">
        <v>3.72</v>
      </c>
      <c r="P18" s="4">
        <v>1.18</v>
      </c>
      <c r="Q18" s="4">
        <f>O18-P18</f>
        <v>2.54</v>
      </c>
    </row>
    <row r="19" spans="1:17" x14ac:dyDescent="0.2">
      <c r="A19" s="4"/>
      <c r="B19" s="4" t="s">
        <v>3</v>
      </c>
      <c r="C19" s="4">
        <v>19.87</v>
      </c>
      <c r="D19" s="4">
        <v>1.39</v>
      </c>
      <c r="E19" s="4">
        <f>C19-D19</f>
        <v>18.48</v>
      </c>
      <c r="G19" s="4"/>
      <c r="H19" s="4" t="s">
        <v>3</v>
      </c>
      <c r="I19" s="4">
        <v>37.15</v>
      </c>
      <c r="J19" s="4">
        <v>1.42</v>
      </c>
      <c r="K19" s="4">
        <f>I19-J19</f>
        <v>35.729999999999997</v>
      </c>
      <c r="M19" s="4"/>
      <c r="N19" s="4" t="s">
        <v>3</v>
      </c>
      <c r="O19" s="4">
        <v>3.5</v>
      </c>
      <c r="P19" s="4">
        <v>2.09</v>
      </c>
      <c r="Q19" s="4">
        <f>O19-P19</f>
        <v>1.4100000000000001</v>
      </c>
    </row>
    <row r="20" spans="1:17" x14ac:dyDescent="0.2">
      <c r="A20" s="4"/>
      <c r="B20" s="4" t="s">
        <v>3</v>
      </c>
      <c r="C20" s="4">
        <v>18.55</v>
      </c>
      <c r="D20" s="4">
        <v>2.57</v>
      </c>
      <c r="E20" s="4">
        <f>C20-D20</f>
        <v>15.98</v>
      </c>
      <c r="G20" s="4"/>
      <c r="H20" s="4" t="s">
        <v>3</v>
      </c>
      <c r="I20" s="4">
        <v>36.659999999999997</v>
      </c>
      <c r="J20" s="4">
        <v>2.52</v>
      </c>
      <c r="K20" s="4">
        <f>I20-J20</f>
        <v>34.139999999999993</v>
      </c>
      <c r="M20" s="4"/>
      <c r="N20" s="4" t="s">
        <v>3</v>
      </c>
      <c r="O20" s="4">
        <v>3.5</v>
      </c>
      <c r="P20" s="4">
        <v>1.65</v>
      </c>
      <c r="Q20" s="4">
        <f>O20-P20</f>
        <v>1.85</v>
      </c>
    </row>
    <row r="21" spans="1:17" x14ac:dyDescent="0.2">
      <c r="A21" s="4"/>
      <c r="B21" s="4" t="s">
        <v>3</v>
      </c>
      <c r="C21" s="4">
        <v>21.66</v>
      </c>
      <c r="D21" s="4">
        <v>2.68</v>
      </c>
      <c r="E21" s="4">
        <f>C21-D21</f>
        <v>18.98</v>
      </c>
      <c r="G21" s="4"/>
      <c r="H21" s="4" t="s">
        <v>3</v>
      </c>
      <c r="I21" s="4">
        <v>33.549999999999997</v>
      </c>
      <c r="J21" s="4">
        <v>0.98</v>
      </c>
      <c r="K21" s="4">
        <f>I21-J21</f>
        <v>32.57</v>
      </c>
      <c r="M21" s="4"/>
      <c r="N21" s="4" t="s">
        <v>3</v>
      </c>
      <c r="O21" s="4">
        <v>3.7</v>
      </c>
      <c r="P21" s="4">
        <v>1.1299999999999999</v>
      </c>
      <c r="Q21" s="4">
        <f>O21-P21</f>
        <v>2.5700000000000003</v>
      </c>
    </row>
    <row r="22" spans="1:17" x14ac:dyDescent="0.2">
      <c r="A22" s="3" t="s">
        <v>2</v>
      </c>
      <c r="E22" s="3">
        <f>SUM(E16:E21)</f>
        <v>107.90000000000002</v>
      </c>
      <c r="G22" s="3" t="s">
        <v>2</v>
      </c>
      <c r="K22" s="3">
        <f>SUM(K16:K21)</f>
        <v>214.45</v>
      </c>
      <c r="M22" s="3" t="s">
        <v>2</v>
      </c>
      <c r="Q22" s="3">
        <f>SUM(Q16:Q21)</f>
        <v>10.130000000000001</v>
      </c>
    </row>
    <row r="23" spans="1:17" x14ac:dyDescent="0.2">
      <c r="A23" s="2" t="s">
        <v>1</v>
      </c>
      <c r="E23" s="2">
        <f>E22/6</f>
        <v>17.983333333333338</v>
      </c>
      <c r="G23" s="2" t="s">
        <v>1</v>
      </c>
      <c r="K23" s="2">
        <f>K22/6</f>
        <v>35.741666666666667</v>
      </c>
      <c r="M23" s="2" t="s">
        <v>1</v>
      </c>
      <c r="Q23" s="2">
        <f>Q22/6</f>
        <v>1.6883333333333335</v>
      </c>
    </row>
    <row r="24" spans="1:17" x14ac:dyDescent="0.2">
      <c r="A24" s="1" t="s">
        <v>0</v>
      </c>
      <c r="E24" s="1">
        <f>STDEV(E16:E21)/SQRT(COUNT(E16:E21))</f>
        <v>0.50172148094779101</v>
      </c>
      <c r="G24" s="1" t="s">
        <v>0</v>
      </c>
      <c r="K24" s="1">
        <f>STDEV(K16:K21)/SQRT(COUNT(K16:K21))</f>
        <v>0.83246788393173399</v>
      </c>
      <c r="M24" s="1" t="s">
        <v>0</v>
      </c>
      <c r="Q24" s="1">
        <f>STDEV(Q16:Q21)/SQRT(COUNT(Q16:Q21))</f>
        <v>0.31268105865952994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Liu, Ling-Yu</dc:creator>
  <cp:lastModifiedBy>Liu, Ling-Yu</cp:lastModifiedBy>
  <dcterms:created xsi:type="dcterms:W3CDTF">2019-09-17T19:58:08Z</dcterms:created>
  <dcterms:modified xsi:type="dcterms:W3CDTF">2019-09-17T19:58:33Z</dcterms:modified>
</cp:coreProperties>
</file>