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4980" windowHeight="1456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K53" i="1"/>
  <c r="L53" i="1"/>
  <c r="G16" i="1"/>
  <c r="K16" i="1"/>
  <c r="L16" i="1"/>
  <c r="G5" i="1"/>
  <c r="K5" i="1"/>
  <c r="L5" i="1"/>
  <c r="G26" i="1"/>
  <c r="K26" i="1"/>
  <c r="L26" i="1"/>
  <c r="G36" i="1"/>
  <c r="K36" i="1"/>
  <c r="L36" i="1"/>
  <c r="G43" i="1"/>
  <c r="K43" i="1"/>
  <c r="L43" i="1"/>
  <c r="G44" i="1"/>
  <c r="K44" i="1"/>
  <c r="L44" i="1"/>
  <c r="G52" i="1"/>
  <c r="K52" i="1"/>
  <c r="L52" i="1"/>
  <c r="R15" i="1"/>
  <c r="M53" i="1"/>
  <c r="G54" i="1"/>
  <c r="K54" i="1"/>
  <c r="L54" i="1"/>
  <c r="M54" i="1"/>
  <c r="G55" i="1"/>
  <c r="K55" i="1"/>
  <c r="L55" i="1"/>
  <c r="M55" i="1"/>
  <c r="G56" i="1"/>
  <c r="K56" i="1"/>
  <c r="L56" i="1"/>
  <c r="M56" i="1"/>
  <c r="G57" i="1"/>
  <c r="K57" i="1"/>
  <c r="L57" i="1"/>
  <c r="M57" i="1"/>
  <c r="M52" i="1"/>
  <c r="G45" i="1"/>
  <c r="K45" i="1"/>
  <c r="L45" i="1"/>
  <c r="G46" i="1"/>
  <c r="K46" i="1"/>
  <c r="L46" i="1"/>
  <c r="G47" i="1"/>
  <c r="K47" i="1"/>
  <c r="L47" i="1"/>
  <c r="G48" i="1"/>
  <c r="K48" i="1"/>
  <c r="L48" i="1"/>
  <c r="M44" i="1"/>
  <c r="M45" i="1"/>
  <c r="M46" i="1"/>
  <c r="M47" i="1"/>
  <c r="M48" i="1"/>
  <c r="M43" i="1"/>
  <c r="G37" i="1"/>
  <c r="K37" i="1"/>
  <c r="L37" i="1"/>
  <c r="M37" i="1"/>
  <c r="G38" i="1"/>
  <c r="K38" i="1"/>
  <c r="L38" i="1"/>
  <c r="M38" i="1"/>
  <c r="M36" i="1"/>
  <c r="G27" i="1"/>
  <c r="K27" i="1"/>
  <c r="L27" i="1"/>
  <c r="M27" i="1"/>
  <c r="G28" i="1"/>
  <c r="K28" i="1"/>
  <c r="L28" i="1"/>
  <c r="M28" i="1"/>
  <c r="G29" i="1"/>
  <c r="K29" i="1"/>
  <c r="L29" i="1"/>
  <c r="M29" i="1"/>
  <c r="G30" i="1"/>
  <c r="K30" i="1"/>
  <c r="L30" i="1"/>
  <c r="M30" i="1"/>
  <c r="G31" i="1"/>
  <c r="K31" i="1"/>
  <c r="L31" i="1"/>
  <c r="M31" i="1"/>
  <c r="G32" i="1"/>
  <c r="K32" i="1"/>
  <c r="L32" i="1"/>
  <c r="M32" i="1"/>
  <c r="M26" i="1"/>
  <c r="G17" i="1"/>
  <c r="K17" i="1"/>
  <c r="L17" i="1"/>
  <c r="M17" i="1"/>
  <c r="G18" i="1"/>
  <c r="K18" i="1"/>
  <c r="L18" i="1"/>
  <c r="M18" i="1"/>
  <c r="G19" i="1"/>
  <c r="K19" i="1"/>
  <c r="L19" i="1"/>
  <c r="M19" i="1"/>
  <c r="G20" i="1"/>
  <c r="K20" i="1"/>
  <c r="L20" i="1"/>
  <c r="M20" i="1"/>
  <c r="G21" i="1"/>
  <c r="K21" i="1"/>
  <c r="L21" i="1"/>
  <c r="M21" i="1"/>
  <c r="M16" i="1"/>
  <c r="G6" i="1"/>
  <c r="K6" i="1"/>
  <c r="L6" i="1"/>
  <c r="M6" i="1"/>
  <c r="G7" i="1"/>
  <c r="K7" i="1"/>
  <c r="L7" i="1"/>
  <c r="M7" i="1"/>
  <c r="G8" i="1"/>
  <c r="K8" i="1"/>
  <c r="L8" i="1"/>
  <c r="M8" i="1"/>
  <c r="G9" i="1"/>
  <c r="K9" i="1"/>
  <c r="L9" i="1"/>
  <c r="M9" i="1"/>
  <c r="G10" i="1"/>
  <c r="K10" i="1"/>
  <c r="L10" i="1"/>
  <c r="M10" i="1"/>
  <c r="M5" i="1"/>
  <c r="N57" i="1"/>
  <c r="N54" i="1"/>
  <c r="N53" i="1"/>
  <c r="N52" i="1"/>
  <c r="N38" i="1"/>
  <c r="N37" i="1"/>
  <c r="N36" i="1"/>
  <c r="N32" i="1"/>
  <c r="N31" i="1"/>
  <c r="N29" i="1"/>
  <c r="N28" i="1"/>
  <c r="N27" i="1"/>
  <c r="N26" i="1"/>
  <c r="N21" i="1"/>
  <c r="N20" i="1"/>
  <c r="N19" i="1"/>
  <c r="N18" i="1"/>
  <c r="N17" i="1"/>
  <c r="N9" i="1"/>
  <c r="N5" i="1"/>
  <c r="N55" i="1"/>
  <c r="N56" i="1"/>
  <c r="N30" i="1"/>
  <c r="N16" i="1"/>
  <c r="N47" i="1"/>
  <c r="N46" i="1"/>
  <c r="N43" i="1"/>
  <c r="N45" i="1"/>
  <c r="N44" i="1"/>
  <c r="N48" i="1"/>
  <c r="N6" i="1"/>
  <c r="N8" i="1"/>
  <c r="N10" i="1"/>
  <c r="N7" i="1"/>
</calcChain>
</file>

<file path=xl/sharedStrings.xml><?xml version="1.0" encoding="utf-8"?>
<sst xmlns="http://schemas.openxmlformats.org/spreadsheetml/2006/main" count="84" uniqueCount="33">
  <si>
    <t>experiment 1:</t>
  </si>
  <si>
    <t>EF1</t>
  </si>
  <si>
    <t>average</t>
  </si>
  <si>
    <t>deltaCT</t>
  </si>
  <si>
    <t>ddCT</t>
  </si>
  <si>
    <t>RQ</t>
  </si>
  <si>
    <t>ELAV</t>
  </si>
  <si>
    <t>ELAV 38765</t>
  </si>
  <si>
    <t>V20</t>
  </si>
  <si>
    <t>ELAV V20</t>
  </si>
  <si>
    <t>VDRC DCR</t>
  </si>
  <si>
    <t>ELAV VDRC DCR</t>
  </si>
  <si>
    <t>experiment 2:</t>
  </si>
  <si>
    <t>DM1</t>
  </si>
  <si>
    <t>MIMIC DM1</t>
  </si>
  <si>
    <t>experiment 3:</t>
  </si>
  <si>
    <t>ELAV-gal4</t>
  </si>
  <si>
    <t>V20 parents</t>
  </si>
  <si>
    <t>VDRC parents</t>
  </si>
  <si>
    <t>ELAV VDRC</t>
  </si>
  <si>
    <t>W1118</t>
  </si>
  <si>
    <t>MIMIC 59216</t>
  </si>
  <si>
    <t>experiment 4:</t>
  </si>
  <si>
    <t>experiment 5:</t>
  </si>
  <si>
    <t>ELAV-gal4 1</t>
  </si>
  <si>
    <t>ELAV-gal4 2</t>
  </si>
  <si>
    <t>V20 parents 1</t>
  </si>
  <si>
    <t>V20 parents 2</t>
  </si>
  <si>
    <t>ELAV V20 1</t>
  </si>
  <si>
    <t>ELAV V20 2</t>
  </si>
  <si>
    <t>experiment 6: (feb)</t>
  </si>
  <si>
    <t>elav average</t>
  </si>
  <si>
    <t>normalize to  GAL4 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</si>
</sst>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77"/>
      <scheme val="minor"/>
    </font>
    <font>
      <sz val="10"/>
      <name val="Arial"/>
      <family val="2"/>
    </font>
    <font>
      <u/>
      <sz val="11"/>
      <color theme="10"/>
      <name val="Calibri"/>
      <family val="2"/>
      <charset val="177"/>
      <scheme val="minor"/>
    </font>
    <font>
      <u/>
      <sz val="11"/>
      <color theme="11"/>
      <name val="Calibri"/>
      <family val="2"/>
      <charset val="177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0" fillId="3" borderId="0" xfId="0" applyFill="1"/>
    <xf numFmtId="0" fontId="0" fillId="0" borderId="0" xfId="0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selection activeCell="O13" sqref="O13"/>
    </sheetView>
  </sheetViews>
  <sheetFormatPr baseColWidth="10" defaultColWidth="8.83203125" defaultRowHeight="14" x14ac:dyDescent="0"/>
  <sheetData>
    <row r="1" spans="1:18">
      <c r="A1" t="s">
        <v>0</v>
      </c>
      <c r="O1" s="2"/>
    </row>
    <row r="2" spans="1:18">
      <c r="O2" s="2"/>
    </row>
    <row r="3" spans="1:18">
      <c r="D3" t="s">
        <v>13</v>
      </c>
      <c r="H3" t="s">
        <v>1</v>
      </c>
      <c r="M3" s="8" t="s">
        <v>32</v>
      </c>
      <c r="N3" s="8"/>
      <c r="O3" s="2"/>
    </row>
    <row r="4" spans="1:18">
      <c r="G4" t="s">
        <v>2</v>
      </c>
      <c r="K4" t="s">
        <v>2</v>
      </c>
      <c r="L4" t="s">
        <v>3</v>
      </c>
      <c r="M4" t="s">
        <v>4</v>
      </c>
      <c r="N4" t="s">
        <v>5</v>
      </c>
      <c r="O4" s="2"/>
    </row>
    <row r="5" spans="1:18">
      <c r="B5">
        <v>1</v>
      </c>
      <c r="C5" t="s">
        <v>6</v>
      </c>
      <c r="D5">
        <v>26.072099685668945</v>
      </c>
      <c r="E5">
        <v>25.96044921875</v>
      </c>
      <c r="F5">
        <v>25.890596389770508</v>
      </c>
      <c r="G5" s="1">
        <f t="shared" ref="G5:G10" si="0">AVERAGE(D5:F5)</f>
        <v>25.974381764729817</v>
      </c>
      <c r="H5">
        <v>21.972396850585938</v>
      </c>
      <c r="I5">
        <v>22.142236709594727</v>
      </c>
      <c r="J5">
        <v>22.453863143920898</v>
      </c>
      <c r="K5" s="1">
        <f t="shared" ref="K5:K10" si="1">AVERAGE(H5:J5)</f>
        <v>22.189498901367188</v>
      </c>
      <c r="L5">
        <f t="shared" ref="L5:L10" si="2">G5-K5</f>
        <v>3.784882863362629</v>
      </c>
      <c r="M5">
        <f>L5-$R$15</f>
        <v>0.15635926382882115</v>
      </c>
      <c r="N5">
        <f t="shared" ref="N5:N10" si="3">2^(-M5)</f>
        <v>0.89728657810819612</v>
      </c>
      <c r="O5" s="2"/>
    </row>
    <row r="6" spans="1:18">
      <c r="B6" s="1">
        <v>2</v>
      </c>
      <c r="C6" s="1" t="s">
        <v>7</v>
      </c>
      <c r="D6" s="1">
        <v>26.947294235229492</v>
      </c>
      <c r="E6" s="1">
        <v>26.830451965332031</v>
      </c>
      <c r="F6" s="1">
        <v>26.963075637817383</v>
      </c>
      <c r="G6" s="1">
        <f t="shared" si="0"/>
        <v>26.913607279459637</v>
      </c>
      <c r="H6" s="1">
        <v>23.323034286499023</v>
      </c>
      <c r="I6" s="1">
        <v>23.557308197021484</v>
      </c>
      <c r="J6" s="1">
        <v>23.571136474609375</v>
      </c>
      <c r="K6" s="1">
        <f t="shared" si="1"/>
        <v>23.483826319376629</v>
      </c>
      <c r="L6" s="1">
        <f t="shared" si="2"/>
        <v>3.4297809600830078</v>
      </c>
      <c r="M6">
        <f>L6-$R$15</f>
        <v>-0.19874263945080006</v>
      </c>
      <c r="N6" s="1">
        <f t="shared" si="3"/>
        <v>1.1476976592543249</v>
      </c>
      <c r="O6" s="2"/>
    </row>
    <row r="7" spans="1:18">
      <c r="B7">
        <v>3</v>
      </c>
      <c r="C7" t="s">
        <v>8</v>
      </c>
      <c r="D7">
        <v>25.965578079223633</v>
      </c>
      <c r="E7">
        <v>25.702108383178711</v>
      </c>
      <c r="F7">
        <v>25.952875137329102</v>
      </c>
      <c r="G7" s="1">
        <f t="shared" si="0"/>
        <v>25.873520533243816</v>
      </c>
      <c r="H7">
        <v>22.399015426635742</v>
      </c>
      <c r="I7">
        <v>21.993743896484375</v>
      </c>
      <c r="J7">
        <v>22.421297073364258</v>
      </c>
      <c r="K7" s="1">
        <f t="shared" si="1"/>
        <v>22.271352132161457</v>
      </c>
      <c r="L7">
        <f t="shared" si="2"/>
        <v>3.6021684010823591</v>
      </c>
      <c r="M7">
        <f>L7-$R$15</f>
        <v>-2.6355198451448736E-2</v>
      </c>
      <c r="N7">
        <f t="shared" si="3"/>
        <v>1.0184359127154468</v>
      </c>
      <c r="O7" s="2"/>
    </row>
    <row r="8" spans="1:18">
      <c r="B8" s="1">
        <v>4</v>
      </c>
      <c r="C8" s="1" t="s">
        <v>9</v>
      </c>
      <c r="D8" s="1">
        <v>27.168916702270508</v>
      </c>
      <c r="E8" s="1">
        <v>27.010700225830078</v>
      </c>
      <c r="F8" s="1">
        <v>27.17961311340332</v>
      </c>
      <c r="G8" s="1">
        <f t="shared" si="0"/>
        <v>27.119743347167969</v>
      </c>
      <c r="H8" s="1">
        <v>21.881368637084961</v>
      </c>
      <c r="I8" s="1">
        <v>22.136894226074219</v>
      </c>
      <c r="J8" s="1">
        <v>22.214073181152344</v>
      </c>
      <c r="K8" s="1">
        <f t="shared" si="1"/>
        <v>22.07744534810384</v>
      </c>
      <c r="L8" s="1">
        <f t="shared" si="2"/>
        <v>5.0422979990641288</v>
      </c>
      <c r="M8">
        <f>L8-$R$15</f>
        <v>1.4137743995303209</v>
      </c>
      <c r="N8" s="1">
        <f t="shared" si="3"/>
        <v>0.37532846152640159</v>
      </c>
      <c r="O8" s="2"/>
    </row>
    <row r="9" spans="1:18">
      <c r="B9">
        <v>5</v>
      </c>
      <c r="C9" t="s">
        <v>10</v>
      </c>
      <c r="D9">
        <v>26.200563430786133</v>
      </c>
      <c r="E9">
        <v>26.152624130249023</v>
      </c>
      <c r="F9">
        <v>26.300840377807617</v>
      </c>
      <c r="G9" s="1">
        <f t="shared" si="0"/>
        <v>26.21800931294759</v>
      </c>
      <c r="H9">
        <v>22.938207626342773</v>
      </c>
      <c r="I9">
        <v>22.968454360961914</v>
      </c>
      <c r="J9">
        <v>22.920810699462891</v>
      </c>
      <c r="K9" s="1">
        <f t="shared" si="1"/>
        <v>22.942490895589192</v>
      </c>
      <c r="L9">
        <f t="shared" si="2"/>
        <v>3.2755184173583984</v>
      </c>
      <c r="M9">
        <f>L9-$R$15</f>
        <v>-0.35300518217540944</v>
      </c>
      <c r="N9">
        <f t="shared" si="3"/>
        <v>1.2772183469685749</v>
      </c>
      <c r="O9" s="2"/>
    </row>
    <row r="10" spans="1:18">
      <c r="B10" s="1">
        <v>6</v>
      </c>
      <c r="C10" s="1" t="s">
        <v>11</v>
      </c>
      <c r="D10" s="1">
        <v>27.202714920043945</v>
      </c>
      <c r="E10" s="1">
        <v>27.536172866821289</v>
      </c>
      <c r="F10" s="1">
        <v>27.379817962646484</v>
      </c>
      <c r="G10" s="1">
        <f t="shared" si="0"/>
        <v>27.372901916503906</v>
      </c>
      <c r="H10" s="1">
        <v>22.004165649414062</v>
      </c>
      <c r="I10" s="1">
        <v>22.011564254760742</v>
      </c>
      <c r="J10" s="1">
        <v>22.058750152587891</v>
      </c>
      <c r="K10" s="1">
        <f t="shared" si="1"/>
        <v>22.024826685587566</v>
      </c>
      <c r="L10" s="1">
        <f t="shared" si="2"/>
        <v>5.34807523091634</v>
      </c>
      <c r="M10">
        <f>L10-$R$15</f>
        <v>1.7195516313825321</v>
      </c>
      <c r="N10" s="1">
        <f t="shared" si="3"/>
        <v>0.30364307428357423</v>
      </c>
      <c r="O10" s="2"/>
    </row>
    <row r="13" spans="1:18">
      <c r="A13" t="s">
        <v>12</v>
      </c>
    </row>
    <row r="14" spans="1:18">
      <c r="D14" t="s">
        <v>13</v>
      </c>
      <c r="H14" t="s">
        <v>1</v>
      </c>
      <c r="R14" s="7" t="s">
        <v>31</v>
      </c>
    </row>
    <row r="15" spans="1:18">
      <c r="G15" s="1" t="s">
        <v>2</v>
      </c>
      <c r="K15" s="1" t="s">
        <v>2</v>
      </c>
      <c r="L15" t="s">
        <v>3</v>
      </c>
      <c r="M15" t="s">
        <v>4</v>
      </c>
      <c r="N15" s="1" t="s">
        <v>5</v>
      </c>
      <c r="R15" s="7">
        <f>AVERAGE(L16,L5,L26,L36,L43,L44,L52)</f>
        <v>3.6285235995338079</v>
      </c>
    </row>
    <row r="16" spans="1:18">
      <c r="B16">
        <v>1</v>
      </c>
      <c r="C16" t="s">
        <v>6</v>
      </c>
      <c r="D16">
        <v>26.839523315429688</v>
      </c>
      <c r="E16">
        <v>26.608579635620117</v>
      </c>
      <c r="F16">
        <v>26.514856338500977</v>
      </c>
      <c r="G16" s="1">
        <f t="shared" ref="G16:G21" si="4">AVERAGE(D16:F16)</f>
        <v>26.654319763183594</v>
      </c>
      <c r="H16">
        <v>22.620704650878906</v>
      </c>
      <c r="I16">
        <v>22.815690994262695</v>
      </c>
      <c r="J16">
        <v>22.598453521728516</v>
      </c>
      <c r="K16" s="1">
        <f t="shared" ref="K16:K21" si="5">AVERAGE(H16:J16)</f>
        <v>22.678283055623371</v>
      </c>
      <c r="L16" s="2">
        <f t="shared" ref="L16:L21" si="6">G16-K16</f>
        <v>3.9760367075602225</v>
      </c>
      <c r="M16">
        <f>L16-$R$15</f>
        <v>0.34751310802641466</v>
      </c>
      <c r="N16" s="1">
        <f t="shared" ref="N16:N21" si="7">2^(-M16)</f>
        <v>0.78593771630405507</v>
      </c>
    </row>
    <row r="17" spans="1:14">
      <c r="B17" s="2">
        <v>3</v>
      </c>
      <c r="C17" s="2" t="s">
        <v>8</v>
      </c>
      <c r="D17">
        <v>27.399623870849609</v>
      </c>
      <c r="E17">
        <v>27.449930191040039</v>
      </c>
      <c r="F17">
        <v>27.550848007202148</v>
      </c>
      <c r="G17" s="1">
        <f t="shared" si="4"/>
        <v>27.466800689697266</v>
      </c>
      <c r="H17">
        <v>23.04844856262207</v>
      </c>
      <c r="I17">
        <v>23.066184997558594</v>
      </c>
      <c r="J17">
        <v>23.276330947875977</v>
      </c>
      <c r="K17" s="1">
        <f t="shared" si="5"/>
        <v>23.130321502685547</v>
      </c>
      <c r="L17" s="2">
        <f t="shared" si="6"/>
        <v>4.3364791870117188</v>
      </c>
      <c r="M17">
        <f t="shared" ref="M17:M21" si="8">L17-$R$15</f>
        <v>0.70795558747791087</v>
      </c>
      <c r="N17" s="1">
        <f t="shared" si="7"/>
        <v>0.61218704172965077</v>
      </c>
    </row>
    <row r="18" spans="1:14">
      <c r="B18" s="2">
        <v>4</v>
      </c>
      <c r="C18" s="2" t="s">
        <v>9</v>
      </c>
      <c r="D18">
        <v>29.406990051269531</v>
      </c>
      <c r="E18">
        <v>29.614299774169922</v>
      </c>
      <c r="F18">
        <v>29.61625862121582</v>
      </c>
      <c r="G18" s="1">
        <f t="shared" si="4"/>
        <v>29.545849482218426</v>
      </c>
      <c r="H18">
        <v>23.805082321166992</v>
      </c>
      <c r="I18">
        <v>23.369300842285156</v>
      </c>
      <c r="J18">
        <v>23.711702346801758</v>
      </c>
      <c r="K18" s="1">
        <f t="shared" si="5"/>
        <v>23.628695170084637</v>
      </c>
      <c r="L18" s="2">
        <f t="shared" si="6"/>
        <v>5.9171543121337891</v>
      </c>
      <c r="M18">
        <f t="shared" si="8"/>
        <v>2.2886307125999812</v>
      </c>
      <c r="N18" s="1">
        <f t="shared" si="7"/>
        <v>0.20466967809716086</v>
      </c>
    </row>
    <row r="19" spans="1:14">
      <c r="B19" s="2">
        <v>5</v>
      </c>
      <c r="C19" s="2" t="s">
        <v>10</v>
      </c>
      <c r="D19">
        <v>26.099882125854492</v>
      </c>
      <c r="E19">
        <v>26.083000183105469</v>
      </c>
      <c r="F19">
        <v>26.223291397094727</v>
      </c>
      <c r="G19" s="1">
        <f t="shared" si="4"/>
        <v>26.135391235351562</v>
      </c>
      <c r="H19">
        <v>22.273576736450195</v>
      </c>
      <c r="I19">
        <v>22.437587738037109</v>
      </c>
      <c r="J19">
        <v>22.027219772338867</v>
      </c>
      <c r="K19" s="1">
        <f t="shared" si="5"/>
        <v>22.246128082275391</v>
      </c>
      <c r="L19" s="2">
        <f t="shared" si="6"/>
        <v>3.8892631530761719</v>
      </c>
      <c r="M19">
        <f t="shared" si="8"/>
        <v>0.260739553542364</v>
      </c>
      <c r="N19" s="1">
        <f t="shared" si="7"/>
        <v>0.83465994681901745</v>
      </c>
    </row>
    <row r="20" spans="1:14">
      <c r="B20" s="2">
        <v>6</v>
      </c>
      <c r="C20" s="2" t="s">
        <v>11</v>
      </c>
      <c r="D20">
        <v>28.200904846191406</v>
      </c>
      <c r="E20">
        <v>28.349132537841797</v>
      </c>
      <c r="F20">
        <v>28.270553588867188</v>
      </c>
      <c r="G20" s="1">
        <f t="shared" si="4"/>
        <v>28.273530324300129</v>
      </c>
      <c r="H20">
        <v>22.497337341308594</v>
      </c>
      <c r="I20">
        <v>22.391151428222656</v>
      </c>
      <c r="J20">
        <v>22.369756698608398</v>
      </c>
      <c r="K20" s="1">
        <f t="shared" si="5"/>
        <v>22.419415156046551</v>
      </c>
      <c r="L20" s="2">
        <f t="shared" si="6"/>
        <v>5.8541151682535784</v>
      </c>
      <c r="M20">
        <f t="shared" si="8"/>
        <v>2.2255915687197705</v>
      </c>
      <c r="N20" s="1">
        <f t="shared" si="7"/>
        <v>0.21381106645789427</v>
      </c>
    </row>
    <row r="21" spans="1:14">
      <c r="B21">
        <v>9</v>
      </c>
      <c r="C21" s="2" t="s">
        <v>14</v>
      </c>
      <c r="D21">
        <v>26.875226974487305</v>
      </c>
      <c r="E21">
        <v>26.507085800170898</v>
      </c>
      <c r="F21">
        <v>26.666515350341797</v>
      </c>
      <c r="G21" s="1">
        <f t="shared" si="4"/>
        <v>26.682942708333332</v>
      </c>
      <c r="H21">
        <v>22.432689666748047</v>
      </c>
      <c r="I21">
        <v>22.641304016113281</v>
      </c>
      <c r="J21">
        <v>22.405879974365234</v>
      </c>
      <c r="K21" s="1">
        <f t="shared" si="5"/>
        <v>22.49329121907552</v>
      </c>
      <c r="L21" s="2">
        <f t="shared" si="6"/>
        <v>4.1896514892578125</v>
      </c>
      <c r="M21">
        <f t="shared" si="8"/>
        <v>0.56112788972400462</v>
      </c>
      <c r="N21" s="1">
        <f t="shared" si="7"/>
        <v>0.67777207868100164</v>
      </c>
    </row>
    <row r="23" spans="1:14">
      <c r="A23" t="s">
        <v>15</v>
      </c>
    </row>
    <row r="24" spans="1:14">
      <c r="D24" t="s">
        <v>13</v>
      </c>
      <c r="H24" t="s">
        <v>1</v>
      </c>
    </row>
    <row r="25" spans="1:14">
      <c r="B25" s="3"/>
      <c r="C25" s="3"/>
      <c r="D25" s="3"/>
      <c r="E25" s="3"/>
      <c r="F25" s="3"/>
      <c r="G25" s="4" t="s">
        <v>2</v>
      </c>
      <c r="H25" s="3"/>
      <c r="I25" s="3"/>
      <c r="J25" s="3"/>
      <c r="K25" s="4" t="s">
        <v>2</v>
      </c>
      <c r="L25" s="3" t="s">
        <v>3</v>
      </c>
      <c r="M25" s="3" t="s">
        <v>4</v>
      </c>
      <c r="N25" s="4" t="s">
        <v>5</v>
      </c>
    </row>
    <row r="26" spans="1:14">
      <c r="B26" s="3">
        <v>1</v>
      </c>
      <c r="C26" s="5" t="s">
        <v>16</v>
      </c>
      <c r="D26">
        <v>30.510507583618164</v>
      </c>
      <c r="E26">
        <v>30.956161499023438</v>
      </c>
      <c r="F26">
        <v>30.214427947998047</v>
      </c>
      <c r="G26" s="4">
        <f>AVERAGE(D26:F26)</f>
        <v>30.560365676879883</v>
      </c>
      <c r="H26">
        <v>27.700607299804688</v>
      </c>
      <c r="I26">
        <v>27.579971313476562</v>
      </c>
      <c r="J26">
        <v>27.437324523925781</v>
      </c>
      <c r="K26" s="4">
        <f>AVERAGE(H26:J26)</f>
        <v>27.572634379069012</v>
      </c>
      <c r="L26" s="5">
        <f t="shared" ref="L26:L32" si="9">G26-K26</f>
        <v>2.9877312978108712</v>
      </c>
      <c r="M26" s="3">
        <f>L26-$R$15</f>
        <v>-0.64079230172293666</v>
      </c>
      <c r="N26" s="4">
        <f t="shared" ref="N26:N32" si="10">2^(-M26)</f>
        <v>1.5591852002257869</v>
      </c>
    </row>
    <row r="27" spans="1:14">
      <c r="B27" s="5">
        <v>2</v>
      </c>
      <c r="C27" s="5" t="s">
        <v>17</v>
      </c>
      <c r="D27">
        <v>31.379779815673828</v>
      </c>
      <c r="E27">
        <v>31.221822738647461</v>
      </c>
      <c r="F27">
        <v>31.271053314208984</v>
      </c>
      <c r="G27" s="4">
        <f t="shared" ref="G27:G32" si="11">AVERAGE(D27:F27)</f>
        <v>31.29088528951009</v>
      </c>
      <c r="H27">
        <v>27.750625610351562</v>
      </c>
      <c r="I27">
        <v>28.017906188964844</v>
      </c>
      <c r="J27">
        <v>28.058015823364258</v>
      </c>
      <c r="K27" s="4">
        <f t="shared" ref="K27:K32" si="12">AVERAGE(H27:J27)</f>
        <v>27.942182540893555</v>
      </c>
      <c r="L27" s="5">
        <f t="shared" si="9"/>
        <v>3.3487027486165353</v>
      </c>
      <c r="M27" s="3">
        <f t="shared" ref="M27:M32" si="13">L27-$R$15</f>
        <v>-0.2798208509172726</v>
      </c>
      <c r="N27" s="4">
        <f t="shared" si="10"/>
        <v>1.2140441190644591</v>
      </c>
    </row>
    <row r="28" spans="1:14">
      <c r="B28" s="5">
        <v>3</v>
      </c>
      <c r="C28" s="6" t="s">
        <v>9</v>
      </c>
      <c r="D28">
        <v>32.302192687988281</v>
      </c>
      <c r="E28">
        <v>32.287300109863281</v>
      </c>
      <c r="F28">
        <v>32.470710754394531</v>
      </c>
      <c r="G28" s="4">
        <f t="shared" si="11"/>
        <v>32.353401184082031</v>
      </c>
      <c r="H28">
        <v>28.67833137512207</v>
      </c>
      <c r="I28">
        <v>28.679651260375977</v>
      </c>
      <c r="J28">
        <v>28.21385383605957</v>
      </c>
      <c r="K28" s="4">
        <f t="shared" si="12"/>
        <v>28.523945490519207</v>
      </c>
      <c r="L28" s="5">
        <f t="shared" si="9"/>
        <v>3.8294556935628243</v>
      </c>
      <c r="M28" s="3">
        <f t="shared" si="13"/>
        <v>0.20093209402901646</v>
      </c>
      <c r="N28" s="4">
        <f t="shared" si="10"/>
        <v>0.86998830107842007</v>
      </c>
    </row>
    <row r="29" spans="1:14">
      <c r="B29" s="5">
        <v>4</v>
      </c>
      <c r="C29" s="6" t="s">
        <v>18</v>
      </c>
      <c r="D29">
        <v>31.002092361450195</v>
      </c>
      <c r="E29">
        <v>30.606855392456055</v>
      </c>
      <c r="F29">
        <v>30.761838912963867</v>
      </c>
      <c r="G29" s="4">
        <f t="shared" si="11"/>
        <v>30.790262222290039</v>
      </c>
      <c r="H29">
        <v>27.747303009033203</v>
      </c>
      <c r="I29">
        <v>27.963333129882812</v>
      </c>
      <c r="J29">
        <v>27.544008255004883</v>
      </c>
      <c r="K29" s="4">
        <f t="shared" si="12"/>
        <v>27.751548131306965</v>
      </c>
      <c r="L29" s="5">
        <f t="shared" si="9"/>
        <v>3.0387140909830741</v>
      </c>
      <c r="M29" s="3">
        <f t="shared" si="13"/>
        <v>-0.58980950855073377</v>
      </c>
      <c r="N29" s="4">
        <f t="shared" si="10"/>
        <v>1.5050480098421624</v>
      </c>
    </row>
    <row r="30" spans="1:14">
      <c r="B30" s="5">
        <v>5</v>
      </c>
      <c r="C30" s="5" t="s">
        <v>19</v>
      </c>
      <c r="D30">
        <v>31.977350234985352</v>
      </c>
      <c r="E30">
        <v>31.979721069335938</v>
      </c>
      <c r="F30">
        <v>31.680360794067383</v>
      </c>
      <c r="G30" s="4">
        <f t="shared" si="11"/>
        <v>31.879144032796223</v>
      </c>
      <c r="H30">
        <v>27.385488510131836</v>
      </c>
      <c r="I30">
        <v>27.644695281982422</v>
      </c>
      <c r="J30">
        <v>27.31627082824707</v>
      </c>
      <c r="K30" s="4">
        <f t="shared" si="12"/>
        <v>27.448818206787109</v>
      </c>
      <c r="L30" s="5">
        <f t="shared" si="9"/>
        <v>4.4303258260091134</v>
      </c>
      <c r="M30" s="3">
        <f t="shared" si="13"/>
        <v>0.80180222647530552</v>
      </c>
      <c r="N30" s="4">
        <f t="shared" si="10"/>
        <v>0.57363214375173588</v>
      </c>
    </row>
    <row r="31" spans="1:14">
      <c r="B31" s="5">
        <v>6</v>
      </c>
      <c r="C31" s="5" t="s">
        <v>20</v>
      </c>
      <c r="D31">
        <v>28.654203414916992</v>
      </c>
      <c r="E31">
        <v>28.381383895874023</v>
      </c>
      <c r="F31">
        <v>28.795454025268555</v>
      </c>
      <c r="G31" s="4">
        <f t="shared" si="11"/>
        <v>28.610347112019856</v>
      </c>
      <c r="H31">
        <v>25.11400032043457</v>
      </c>
      <c r="I31">
        <v>25.085535049438477</v>
      </c>
      <c r="J31">
        <v>25.425043106079102</v>
      </c>
      <c r="K31" s="4">
        <f t="shared" si="12"/>
        <v>25.208192825317383</v>
      </c>
      <c r="L31" s="5">
        <f t="shared" si="9"/>
        <v>3.4021542867024728</v>
      </c>
      <c r="M31" s="3">
        <f t="shared" si="13"/>
        <v>-0.2263693128313351</v>
      </c>
      <c r="N31" s="4">
        <f t="shared" si="10"/>
        <v>1.1698871029565097</v>
      </c>
    </row>
    <row r="32" spans="1:14">
      <c r="B32" s="5">
        <v>7</v>
      </c>
      <c r="C32" s="5" t="s">
        <v>21</v>
      </c>
      <c r="D32">
        <v>33.665409088134766</v>
      </c>
      <c r="E32">
        <v>33.678432464599609</v>
      </c>
      <c r="F32">
        <v>34.001873016357422</v>
      </c>
      <c r="G32" s="4">
        <f t="shared" si="11"/>
        <v>33.78190485636393</v>
      </c>
      <c r="H32">
        <v>25.962068557739258</v>
      </c>
      <c r="I32">
        <v>25.973718643188477</v>
      </c>
      <c r="J32">
        <v>25.757545471191406</v>
      </c>
      <c r="K32" s="4">
        <f t="shared" si="12"/>
        <v>25.897777557373047</v>
      </c>
      <c r="L32" s="5">
        <f t="shared" si="9"/>
        <v>7.884127298990883</v>
      </c>
      <c r="M32" s="3">
        <f t="shared" si="13"/>
        <v>4.2556036994570752</v>
      </c>
      <c r="N32" s="4">
        <f t="shared" si="10"/>
        <v>5.2352284384307612E-2</v>
      </c>
    </row>
    <row r="33" spans="1:15">
      <c r="A33" t="s">
        <v>22</v>
      </c>
    </row>
    <row r="34" spans="1:15">
      <c r="D34" t="s">
        <v>13</v>
      </c>
      <c r="H34" t="s">
        <v>1</v>
      </c>
    </row>
    <row r="35" spans="1:15">
      <c r="B35" s="3"/>
      <c r="C35" s="3"/>
      <c r="D35" s="3"/>
      <c r="E35" s="3"/>
      <c r="F35" s="3"/>
      <c r="G35" s="4" t="s">
        <v>2</v>
      </c>
      <c r="H35" s="3"/>
      <c r="I35" s="3"/>
      <c r="J35" s="3"/>
      <c r="K35" s="4" t="s">
        <v>2</v>
      </c>
      <c r="L35" s="3" t="s">
        <v>3</v>
      </c>
      <c r="M35" s="3" t="s">
        <v>4</v>
      </c>
      <c r="N35" s="4" t="s">
        <v>5</v>
      </c>
    </row>
    <row r="36" spans="1:15">
      <c r="B36" s="3">
        <v>1</v>
      </c>
      <c r="C36" s="5" t="s">
        <v>16</v>
      </c>
      <c r="D36">
        <v>26.941442489624023</v>
      </c>
      <c r="E36">
        <v>26.931194305419922</v>
      </c>
      <c r="F36">
        <v>26.772911071777344</v>
      </c>
      <c r="G36" s="4">
        <f>AVERAGE(D36:F36)</f>
        <v>26.88184928894043</v>
      </c>
      <c r="H36">
        <v>22.776569366455078</v>
      </c>
      <c r="I36">
        <v>22.960699081420898</v>
      </c>
      <c r="J36">
        <v>22.415168762207031</v>
      </c>
      <c r="K36" s="4">
        <f>AVERAGE(H36:J36)</f>
        <v>22.717479070027668</v>
      </c>
      <c r="L36" s="5">
        <f>G36-K36</f>
        <v>4.1643702189127616</v>
      </c>
      <c r="M36" s="3">
        <f>L36-$R$15</f>
        <v>0.53584661937895373</v>
      </c>
      <c r="N36" s="4">
        <f>2^(-M36)</f>
        <v>0.6897537884275442</v>
      </c>
    </row>
    <row r="37" spans="1:15">
      <c r="B37" s="5">
        <v>2</v>
      </c>
      <c r="C37" s="5" t="s">
        <v>17</v>
      </c>
      <c r="D37">
        <v>28.016805648803711</v>
      </c>
      <c r="E37">
        <v>28.224969863891602</v>
      </c>
      <c r="F37">
        <v>27.946298599243164</v>
      </c>
      <c r="G37" s="4">
        <f>AVERAGE(D37:F37)</f>
        <v>28.06269137064616</v>
      </c>
      <c r="H37">
        <v>23.42413330078125</v>
      </c>
      <c r="I37">
        <v>23.270435333251953</v>
      </c>
      <c r="J37">
        <v>23.273477554321289</v>
      </c>
      <c r="K37" s="4">
        <f>AVERAGE(H37:J37)</f>
        <v>23.322682062784832</v>
      </c>
      <c r="L37" s="5">
        <f>G37-K37</f>
        <v>4.7400093078613281</v>
      </c>
      <c r="M37" s="3">
        <f t="shared" ref="M37:M38" si="14">L37-$R$15</f>
        <v>1.1114857083275202</v>
      </c>
      <c r="N37" s="4">
        <f>2^(-M37)</f>
        <v>0.46281716959810232</v>
      </c>
    </row>
    <row r="38" spans="1:15">
      <c r="B38" s="5">
        <v>3</v>
      </c>
      <c r="C38" s="6" t="s">
        <v>9</v>
      </c>
      <c r="D38">
        <v>28.488195419311523</v>
      </c>
      <c r="E38">
        <v>28.438549041748047</v>
      </c>
      <c r="F38">
        <v>28.590740203857422</v>
      </c>
      <c r="G38" s="4">
        <f>AVERAGE(D38:F38)</f>
        <v>28.505828221638996</v>
      </c>
      <c r="H38">
        <v>22.706104278564453</v>
      </c>
      <c r="I38">
        <v>22.694004058837891</v>
      </c>
      <c r="J38">
        <v>22.793697357177734</v>
      </c>
      <c r="K38" s="4">
        <f>AVERAGE(H38:J38)</f>
        <v>22.731268564860027</v>
      </c>
      <c r="L38" s="5">
        <f>G38-K38</f>
        <v>5.774559656778969</v>
      </c>
      <c r="M38" s="3">
        <f t="shared" si="14"/>
        <v>2.1460360572451611</v>
      </c>
      <c r="N38" s="4">
        <f>2^(-M38)</f>
        <v>0.22593253489037279</v>
      </c>
    </row>
    <row r="40" spans="1:15">
      <c r="A40" t="s">
        <v>23</v>
      </c>
    </row>
    <row r="41" spans="1:15">
      <c r="D41" t="s">
        <v>13</v>
      </c>
      <c r="H41" t="s">
        <v>1</v>
      </c>
    </row>
    <row r="42" spans="1:15">
      <c r="B42" s="3"/>
      <c r="C42" s="3"/>
      <c r="D42" s="3"/>
      <c r="E42" s="3"/>
      <c r="F42" s="3"/>
      <c r="G42" s="4" t="s">
        <v>2</v>
      </c>
      <c r="H42" s="3"/>
      <c r="I42" s="3"/>
      <c r="J42" s="3"/>
      <c r="K42" s="4" t="s">
        <v>2</v>
      </c>
      <c r="L42" s="3" t="s">
        <v>3</v>
      </c>
      <c r="M42" s="3" t="s">
        <v>4</v>
      </c>
      <c r="N42" s="4" t="s">
        <v>5</v>
      </c>
      <c r="O42" s="5"/>
    </row>
    <row r="43" spans="1:15">
      <c r="B43" s="3">
        <v>1</v>
      </c>
      <c r="C43" s="5" t="s">
        <v>24</v>
      </c>
      <c r="D43">
        <v>25.998815536499023</v>
      </c>
      <c r="E43">
        <v>26.257614135742188</v>
      </c>
      <c r="F43">
        <v>25.917646408081055</v>
      </c>
      <c r="G43" s="4">
        <f>AVERAGE(D43:F43)</f>
        <v>26.058025360107422</v>
      </c>
      <c r="H43">
        <v>22.112054824829102</v>
      </c>
      <c r="I43">
        <v>21.961307525634766</v>
      </c>
      <c r="J43">
        <v>22.077201843261719</v>
      </c>
      <c r="K43" s="4">
        <f>AVERAGE(H43:J43)</f>
        <v>22.050188064575195</v>
      </c>
      <c r="L43" s="5">
        <f t="shared" ref="L43:L48" si="15">G43-K43</f>
        <v>4.0078372955322266</v>
      </c>
      <c r="M43" s="3">
        <f>L43-$R$15</f>
        <v>0.37931369599841869</v>
      </c>
      <c r="N43" s="4">
        <f t="shared" ref="N43:N48" si="16">2^(-M43)</f>
        <v>0.76880323080958535</v>
      </c>
      <c r="O43" s="5"/>
    </row>
    <row r="44" spans="1:15">
      <c r="B44" s="5">
        <v>2</v>
      </c>
      <c r="C44" s="5" t="s">
        <v>25</v>
      </c>
      <c r="D44">
        <v>26.460395812988281</v>
      </c>
      <c r="E44">
        <v>25.813535690307617</v>
      </c>
      <c r="F44">
        <v>25.740333557128906</v>
      </c>
      <c r="G44" s="4">
        <f t="shared" ref="G44:G48" si="17">AVERAGE(D44:F44)</f>
        <v>26.004755020141602</v>
      </c>
      <c r="H44">
        <v>22.271509170532227</v>
      </c>
      <c r="I44">
        <v>22.613121032714844</v>
      </c>
      <c r="J44">
        <v>22.317405700683594</v>
      </c>
      <c r="K44" s="4">
        <f t="shared" ref="K44:K48" si="18">AVERAGE(H44:J44)</f>
        <v>22.400678634643555</v>
      </c>
      <c r="L44" s="5">
        <f t="shared" si="15"/>
        <v>3.6040763854980469</v>
      </c>
      <c r="M44" s="3">
        <f t="shared" ref="M44:M48" si="19">L44-$R$15</f>
        <v>-2.4447214035761E-2</v>
      </c>
      <c r="N44" s="4">
        <f t="shared" si="16"/>
        <v>1.0170899071959236</v>
      </c>
      <c r="O44" s="5"/>
    </row>
    <row r="45" spans="1:15">
      <c r="B45" s="5">
        <v>3</v>
      </c>
      <c r="C45" s="5" t="s">
        <v>26</v>
      </c>
      <c r="D45">
        <v>26.503551483154297</v>
      </c>
      <c r="E45">
        <v>27.238412857055664</v>
      </c>
      <c r="F45">
        <v>26.546995162963867</v>
      </c>
      <c r="G45" s="4">
        <f t="shared" si="17"/>
        <v>26.762986501057942</v>
      </c>
      <c r="H45">
        <v>22.56596565246582</v>
      </c>
      <c r="I45">
        <v>23.396398544311523</v>
      </c>
      <c r="J45">
        <v>22.974309921264648</v>
      </c>
      <c r="K45" s="4">
        <f t="shared" si="18"/>
        <v>22.978891372680664</v>
      </c>
      <c r="L45" s="5">
        <f t="shared" si="15"/>
        <v>3.7840951283772775</v>
      </c>
      <c r="M45" s="3">
        <f t="shared" si="19"/>
        <v>0.15557152884346959</v>
      </c>
      <c r="N45" s="4">
        <f t="shared" si="16"/>
        <v>0.89777664497143816</v>
      </c>
      <c r="O45" s="5"/>
    </row>
    <row r="46" spans="1:15">
      <c r="B46" s="5">
        <v>4</v>
      </c>
      <c r="C46" s="5" t="s">
        <v>27</v>
      </c>
      <c r="D46">
        <v>26.650693893432617</v>
      </c>
      <c r="E46">
        <v>26.08568000793457</v>
      </c>
      <c r="F46">
        <v>26.771001815795898</v>
      </c>
      <c r="G46" s="4">
        <f t="shared" si="17"/>
        <v>26.502458572387695</v>
      </c>
      <c r="H46">
        <v>22.54658317565918</v>
      </c>
      <c r="I46">
        <v>22.316131591796875</v>
      </c>
      <c r="J46">
        <v>22.958480834960938</v>
      </c>
      <c r="K46" s="4">
        <f t="shared" si="18"/>
        <v>22.607065200805664</v>
      </c>
      <c r="L46" s="5">
        <f t="shared" si="15"/>
        <v>3.8953933715820312</v>
      </c>
      <c r="M46" s="3">
        <f t="shared" si="19"/>
        <v>0.26686977204822337</v>
      </c>
      <c r="N46" s="4">
        <f t="shared" si="16"/>
        <v>0.83112088111063909</v>
      </c>
      <c r="O46" s="5"/>
    </row>
    <row r="47" spans="1:15">
      <c r="B47" s="5">
        <v>5</v>
      </c>
      <c r="C47" s="6" t="s">
        <v>28</v>
      </c>
      <c r="D47">
        <v>27.218000411987305</v>
      </c>
      <c r="E47">
        <v>26.945127487182617</v>
      </c>
      <c r="F47">
        <v>26.964454650878906</v>
      </c>
      <c r="G47" s="4">
        <f t="shared" si="17"/>
        <v>27.042527516682942</v>
      </c>
      <c r="H47">
        <v>21.892114639282227</v>
      </c>
      <c r="I47">
        <v>22.179342269897461</v>
      </c>
      <c r="J47">
        <v>22.374731063842773</v>
      </c>
      <c r="K47" s="4">
        <f t="shared" si="18"/>
        <v>22.14872932434082</v>
      </c>
      <c r="L47" s="5">
        <f t="shared" si="15"/>
        <v>4.8937981923421212</v>
      </c>
      <c r="M47" s="3">
        <f t="shared" si="19"/>
        <v>1.2652745928083133</v>
      </c>
      <c r="N47" s="4">
        <f t="shared" si="16"/>
        <v>0.41602017735528785</v>
      </c>
      <c r="O47" s="5"/>
    </row>
    <row r="48" spans="1:15">
      <c r="B48" s="5">
        <v>6</v>
      </c>
      <c r="C48" s="6" t="s">
        <v>29</v>
      </c>
      <c r="D48">
        <v>27.618770599365234</v>
      </c>
      <c r="E48">
        <v>27.904888153076172</v>
      </c>
      <c r="F48">
        <v>27.669353485107422</v>
      </c>
      <c r="G48" s="4">
        <f t="shared" si="17"/>
        <v>27.731004079182942</v>
      </c>
      <c r="H48">
        <v>22.361961364746094</v>
      </c>
      <c r="I48">
        <v>22.335821151733398</v>
      </c>
      <c r="J48">
        <v>22.897941589355469</v>
      </c>
      <c r="K48" s="4">
        <f t="shared" si="18"/>
        <v>22.53190803527832</v>
      </c>
      <c r="L48" s="5">
        <f t="shared" si="15"/>
        <v>5.1990960439046212</v>
      </c>
      <c r="M48" s="3">
        <f t="shared" si="19"/>
        <v>1.5705724443708133</v>
      </c>
      <c r="N48" s="4">
        <f t="shared" si="16"/>
        <v>0.33667477912957661</v>
      </c>
      <c r="O48" s="5"/>
    </row>
    <row r="49" spans="1:14">
      <c r="A49" t="s">
        <v>30</v>
      </c>
    </row>
    <row r="50" spans="1:14">
      <c r="D50" t="s">
        <v>13</v>
      </c>
      <c r="H50" t="s">
        <v>1</v>
      </c>
    </row>
    <row r="51" spans="1:14">
      <c r="G51" s="1" t="s">
        <v>2</v>
      </c>
      <c r="K51" s="1" t="s">
        <v>2</v>
      </c>
      <c r="L51" t="s">
        <v>3</v>
      </c>
      <c r="M51" t="s">
        <v>4</v>
      </c>
      <c r="N51" s="1" t="s">
        <v>5</v>
      </c>
    </row>
    <row r="52" spans="1:14">
      <c r="B52">
        <v>1</v>
      </c>
      <c r="C52" t="s">
        <v>6</v>
      </c>
      <c r="D52">
        <v>25.767496109008789</v>
      </c>
      <c r="E52">
        <v>25.587812423706055</v>
      </c>
      <c r="F52">
        <v>25.724748611450195</v>
      </c>
      <c r="G52" s="1">
        <f t="shared" ref="G52:G57" si="20">AVERAGE(D52:F52)</f>
        <v>25.693352381388348</v>
      </c>
      <c r="H52">
        <v>22.743291854858398</v>
      </c>
      <c r="I52">
        <v>22.801137924194336</v>
      </c>
      <c r="J52">
        <v>22.911436080932617</v>
      </c>
      <c r="K52" s="1">
        <f t="shared" ref="K52:K57" si="21">AVERAGE(H52:J52)</f>
        <v>22.818621953328449</v>
      </c>
      <c r="L52" s="2">
        <f t="shared" ref="L52:L57" si="22">G52-K52</f>
        <v>2.8747304280598982</v>
      </c>
      <c r="M52">
        <f>L52-$R$15</f>
        <v>-0.75379317147390967</v>
      </c>
      <c r="N52" s="1">
        <f t="shared" ref="N52:N57" si="23">2^(-M52)</f>
        <v>1.6862204622050658</v>
      </c>
    </row>
    <row r="53" spans="1:14">
      <c r="B53" s="2">
        <v>2</v>
      </c>
      <c r="C53" s="2" t="s">
        <v>20</v>
      </c>
      <c r="D53">
        <v>25.487905502319336</v>
      </c>
      <c r="E53">
        <v>25.409605026245117</v>
      </c>
      <c r="F53">
        <v>25.476812362670898</v>
      </c>
      <c r="G53" s="1">
        <f t="shared" si="20"/>
        <v>25.458107630411785</v>
      </c>
      <c r="H53">
        <v>22.290014266967773</v>
      </c>
      <c r="I53">
        <v>22.282695770263672</v>
      </c>
      <c r="J53">
        <v>22.321203231811523</v>
      </c>
      <c r="K53" s="1">
        <f t="shared" si="21"/>
        <v>22.297971089680988</v>
      </c>
      <c r="L53" s="2">
        <f t="shared" si="22"/>
        <v>3.1601365407307966</v>
      </c>
      <c r="M53">
        <f t="shared" ref="M53:M57" si="24">L53-$R$15</f>
        <v>-0.46838705880301124</v>
      </c>
      <c r="N53" s="1">
        <f t="shared" si="23"/>
        <v>1.3835617732362748</v>
      </c>
    </row>
    <row r="54" spans="1:14">
      <c r="B54" s="2">
        <v>3</v>
      </c>
      <c r="C54" s="2" t="s">
        <v>8</v>
      </c>
      <c r="D54">
        <v>25.744989395141602</v>
      </c>
      <c r="E54">
        <v>26.185735702514648</v>
      </c>
      <c r="F54">
        <v>25.978445053100586</v>
      </c>
      <c r="G54" s="1">
        <f t="shared" si="20"/>
        <v>25.969723383585613</v>
      </c>
      <c r="H54">
        <v>22.962656021118164</v>
      </c>
      <c r="I54">
        <v>22.89617919921875</v>
      </c>
      <c r="J54">
        <v>23.012941360473633</v>
      </c>
      <c r="K54" s="1">
        <f t="shared" si="21"/>
        <v>22.957258860270183</v>
      </c>
      <c r="L54" s="2">
        <f t="shared" si="22"/>
        <v>3.0124645233154297</v>
      </c>
      <c r="M54">
        <f t="shared" si="24"/>
        <v>-0.61605907621837819</v>
      </c>
      <c r="N54" s="1">
        <f t="shared" si="23"/>
        <v>1.5326827200029491</v>
      </c>
    </row>
    <row r="55" spans="1:14">
      <c r="B55" s="2">
        <v>4</v>
      </c>
      <c r="C55" s="2" t="s">
        <v>9</v>
      </c>
      <c r="D55">
        <v>28.775485992431641</v>
      </c>
      <c r="E55">
        <v>29.044366836547852</v>
      </c>
      <c r="F55">
        <v>28.763132095336914</v>
      </c>
      <c r="G55" s="1">
        <f t="shared" si="20"/>
        <v>28.860994974772137</v>
      </c>
      <c r="H55">
        <v>23.723167419433594</v>
      </c>
      <c r="I55">
        <v>23.680116653442383</v>
      </c>
      <c r="J55">
        <v>23.756729125976562</v>
      </c>
      <c r="K55" s="1">
        <f t="shared" si="21"/>
        <v>23.720004399617512</v>
      </c>
      <c r="L55" s="2">
        <f t="shared" si="22"/>
        <v>5.1409905751546248</v>
      </c>
      <c r="M55">
        <f t="shared" si="24"/>
        <v>1.5124669756208169</v>
      </c>
      <c r="N55" s="1">
        <f t="shared" si="23"/>
        <v>0.35051133979283167</v>
      </c>
    </row>
    <row r="56" spans="1:14">
      <c r="B56" s="2">
        <v>5</v>
      </c>
      <c r="C56" s="2" t="s">
        <v>10</v>
      </c>
      <c r="D56">
        <v>25.315155029296875</v>
      </c>
      <c r="E56">
        <v>25.304109573364258</v>
      </c>
      <c r="F56">
        <v>25.107036590576172</v>
      </c>
      <c r="G56" s="1">
        <f t="shared" si="20"/>
        <v>25.242100397745769</v>
      </c>
      <c r="H56">
        <v>22.253265380859375</v>
      </c>
      <c r="I56">
        <v>22.155580520629883</v>
      </c>
      <c r="J56">
        <v>22.36549186706543</v>
      </c>
      <c r="K56" s="1">
        <f t="shared" si="21"/>
        <v>22.25811258951823</v>
      </c>
      <c r="L56" s="2">
        <f t="shared" si="22"/>
        <v>2.9839878082275391</v>
      </c>
      <c r="M56">
        <f t="shared" si="24"/>
        <v>-0.64453579130626881</v>
      </c>
      <c r="N56" s="1">
        <f t="shared" si="23"/>
        <v>1.5632362107086091</v>
      </c>
    </row>
    <row r="57" spans="1:14">
      <c r="B57" s="2">
        <v>6</v>
      </c>
      <c r="C57" s="2" t="s">
        <v>11</v>
      </c>
      <c r="D57">
        <v>27.165737152099609</v>
      </c>
      <c r="E57">
        <v>27.182859420776367</v>
      </c>
      <c r="F57">
        <v>27.091880798339844</v>
      </c>
      <c r="G57" s="1">
        <f t="shared" si="20"/>
        <v>27.146825790405273</v>
      </c>
      <c r="H57">
        <v>22.872108459472656</v>
      </c>
      <c r="I57">
        <v>22.947505950927734</v>
      </c>
      <c r="J57">
        <v>22.765035629272461</v>
      </c>
      <c r="K57" s="1">
        <f t="shared" si="21"/>
        <v>22.861550013224285</v>
      </c>
      <c r="L57" s="2">
        <f t="shared" si="22"/>
        <v>4.2852757771809884</v>
      </c>
      <c r="M57">
        <f t="shared" si="24"/>
        <v>0.65675217764718052</v>
      </c>
      <c r="N57" s="1">
        <f t="shared" si="23"/>
        <v>0.63430464948649157</v>
      </c>
    </row>
  </sheetData>
  <mergeCells count="1">
    <mergeCell ref="M3:N3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Andrew Lin</cp:lastModifiedBy>
  <dcterms:created xsi:type="dcterms:W3CDTF">2019-04-20T18:06:39Z</dcterms:created>
  <dcterms:modified xsi:type="dcterms:W3CDTF">2019-05-14T21:05:56Z</dcterms:modified>
</cp:coreProperties>
</file>