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4960" yWindow="4420" windowWidth="25600" windowHeight="18380" tabRatio="500"/>
  </bookViews>
  <sheets>
    <sheet name="Fig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18" i="1" l="1"/>
  <c r="K118" i="1"/>
  <c r="H118" i="1"/>
  <c r="G118" i="1"/>
  <c r="L117" i="1"/>
  <c r="K117" i="1"/>
  <c r="H117" i="1"/>
  <c r="G117" i="1"/>
  <c r="L116" i="1"/>
  <c r="K116" i="1"/>
  <c r="H116" i="1"/>
  <c r="G116" i="1"/>
  <c r="L115" i="1"/>
  <c r="K115" i="1"/>
  <c r="H115" i="1"/>
  <c r="G115" i="1"/>
  <c r="L114" i="1"/>
  <c r="K114" i="1"/>
  <c r="H114" i="1"/>
  <c r="G114" i="1"/>
  <c r="L110" i="1"/>
  <c r="K110" i="1"/>
  <c r="H110" i="1"/>
  <c r="G110" i="1"/>
  <c r="G30" i="1"/>
  <c r="G27" i="1"/>
  <c r="G28" i="1"/>
  <c r="G29" i="1"/>
  <c r="G31" i="1"/>
  <c r="G35" i="1"/>
  <c r="F31" i="1"/>
  <c r="F35" i="1"/>
  <c r="E31" i="1"/>
  <c r="E35" i="1"/>
  <c r="D31" i="1"/>
  <c r="D35" i="1"/>
  <c r="C31" i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17" i="1"/>
  <c r="G14" i="1"/>
  <c r="G15" i="1"/>
  <c r="G16" i="1"/>
  <c r="G18" i="1"/>
  <c r="G22" i="1"/>
  <c r="F18" i="1"/>
  <c r="F22" i="1"/>
  <c r="E18" i="1"/>
  <c r="E22" i="1"/>
  <c r="D18" i="1"/>
  <c r="D22" i="1"/>
  <c r="C18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C6" i="1"/>
  <c r="C10" i="1"/>
  <c r="C9" i="1"/>
  <c r="C8" i="1"/>
  <c r="C7" i="1"/>
</calcChain>
</file>

<file path=xl/sharedStrings.xml><?xml version="1.0" encoding="utf-8"?>
<sst xmlns="http://schemas.openxmlformats.org/spreadsheetml/2006/main" count="133" uniqueCount="78">
  <si>
    <t>Fig2C</t>
    <phoneticPr fontId="2"/>
  </si>
  <si>
    <t>Culture</t>
    <phoneticPr fontId="2"/>
  </si>
  <si>
    <t>MyoD+Ki67+</t>
  </si>
  <si>
    <t>MyoD-Ki67-</t>
  </si>
  <si>
    <t>MyoD+Ki67-</t>
  </si>
  <si>
    <t>MyoD-Ki67+</t>
  </si>
  <si>
    <t>total</t>
    <phoneticPr fontId="2"/>
  </si>
  <si>
    <t>(%)</t>
    <phoneticPr fontId="2"/>
  </si>
  <si>
    <t>Exp1</t>
    <phoneticPr fontId="2"/>
  </si>
  <si>
    <t>Exp2</t>
    <phoneticPr fontId="2"/>
  </si>
  <si>
    <t>Exp3</t>
  </si>
  <si>
    <t>Exp4</t>
  </si>
  <si>
    <t>sham</t>
    <phoneticPr fontId="2"/>
  </si>
  <si>
    <t>sham</t>
    <phoneticPr fontId="2"/>
  </si>
  <si>
    <t>sham</t>
  </si>
  <si>
    <t>Sham (total)</t>
    <phoneticPr fontId="2"/>
  </si>
  <si>
    <t>Exp2</t>
    <phoneticPr fontId="2"/>
  </si>
  <si>
    <t>Tenotomy day4</t>
    <phoneticPr fontId="2"/>
  </si>
  <si>
    <t>Tenotomy day4</t>
    <phoneticPr fontId="2"/>
  </si>
  <si>
    <t>Tenotomy day4 (total)</t>
    <phoneticPr fontId="2"/>
  </si>
  <si>
    <t>total</t>
    <phoneticPr fontId="2"/>
  </si>
  <si>
    <t>Fig2D-F</t>
    <phoneticPr fontId="2"/>
  </si>
  <si>
    <r>
      <t>MyoD- Ki67-</t>
    </r>
    <r>
      <rPr>
        <b/>
        <sz val="11"/>
        <color theme="1"/>
        <rFont val="ＭＳ Ｐゴシック"/>
        <family val="2"/>
        <charset val="128"/>
      </rPr>
      <t>　</t>
    </r>
    <phoneticPr fontId="2"/>
  </si>
  <si>
    <r>
      <t>MyoD- Ki67+</t>
    </r>
    <r>
      <rPr>
        <b/>
        <sz val="12"/>
        <color theme="1"/>
        <rFont val="ＭＳ Ｐゴシック"/>
        <family val="2"/>
        <charset val="128"/>
      </rPr>
      <t>　</t>
    </r>
    <phoneticPr fontId="2"/>
  </si>
  <si>
    <t>ope</t>
    <phoneticPr fontId="2"/>
  </si>
  <si>
    <t>sham</t>
    <phoneticPr fontId="2"/>
  </si>
  <si>
    <t>ope</t>
    <phoneticPr fontId="2"/>
  </si>
  <si>
    <t xml:space="preserve"> </t>
    <phoneticPr fontId="2"/>
  </si>
  <si>
    <r>
      <t>MyoD- Ki67-</t>
    </r>
    <r>
      <rPr>
        <b/>
        <sz val="11"/>
        <color theme="1"/>
        <rFont val="ＭＳ Ｐゴシック"/>
        <family val="2"/>
        <charset val="128"/>
      </rPr>
      <t>　</t>
    </r>
    <phoneticPr fontId="2"/>
  </si>
  <si>
    <r>
      <t>MyoD- Ki67+</t>
    </r>
    <r>
      <rPr>
        <b/>
        <sz val="12"/>
        <color theme="1"/>
        <rFont val="ＭＳ Ｐゴシック"/>
        <family val="2"/>
        <charset val="128"/>
      </rPr>
      <t>　</t>
    </r>
    <phoneticPr fontId="2"/>
  </si>
  <si>
    <t>ope</t>
    <phoneticPr fontId="2"/>
  </si>
  <si>
    <t>Data nu,ber</t>
    <phoneticPr fontId="2"/>
  </si>
  <si>
    <t>Data nu,ber</t>
    <phoneticPr fontId="2"/>
  </si>
  <si>
    <t>Average</t>
    <phoneticPr fontId="2"/>
  </si>
  <si>
    <t>Average</t>
    <phoneticPr fontId="2"/>
  </si>
  <si>
    <t>Unbiased dispersion</t>
  </si>
  <si>
    <t>standard deviation</t>
  </si>
  <si>
    <t>Standard error</t>
  </si>
  <si>
    <t>Min</t>
    <phoneticPr fontId="2"/>
  </si>
  <si>
    <t>Min</t>
    <phoneticPr fontId="2"/>
  </si>
  <si>
    <t>Max</t>
    <phoneticPr fontId="2"/>
  </si>
  <si>
    <t>Coefficient of variation</t>
  </si>
  <si>
    <t>Fig2D</t>
    <phoneticPr fontId="2"/>
  </si>
  <si>
    <t>Fig2E</t>
    <phoneticPr fontId="2"/>
  </si>
  <si>
    <t>Fig2F</t>
    <phoneticPr fontId="2"/>
  </si>
  <si>
    <t>MuSC number</t>
    <phoneticPr fontId="2"/>
  </si>
  <si>
    <t>sham</t>
    <phoneticPr fontId="2"/>
  </si>
  <si>
    <t>ope</t>
    <phoneticPr fontId="2"/>
  </si>
  <si>
    <t>MyoD- Ki67-　</t>
  </si>
  <si>
    <t>sham</t>
    <phoneticPr fontId="2"/>
  </si>
  <si>
    <t>MyoD- Ki67+　</t>
  </si>
  <si>
    <t>0-1</t>
    <phoneticPr fontId="2"/>
  </si>
  <si>
    <t>0-20</t>
    <phoneticPr fontId="2"/>
  </si>
  <si>
    <t>2-3</t>
    <phoneticPr fontId="2"/>
  </si>
  <si>
    <t>20-40</t>
    <phoneticPr fontId="2"/>
  </si>
  <si>
    <t>4-5</t>
    <phoneticPr fontId="2"/>
  </si>
  <si>
    <t>40-60</t>
    <phoneticPr fontId="2"/>
  </si>
  <si>
    <t>40-60</t>
    <phoneticPr fontId="2"/>
  </si>
  <si>
    <t>6-7</t>
    <phoneticPr fontId="2"/>
  </si>
  <si>
    <t>60-80</t>
    <phoneticPr fontId="2"/>
  </si>
  <si>
    <t>60-80</t>
    <phoneticPr fontId="2"/>
  </si>
  <si>
    <t>8-9</t>
    <phoneticPr fontId="2"/>
  </si>
  <si>
    <t>80-100</t>
    <phoneticPr fontId="2"/>
  </si>
  <si>
    <t>10-11</t>
    <phoneticPr fontId="2"/>
  </si>
  <si>
    <t>Total</t>
    <phoneticPr fontId="2"/>
  </si>
  <si>
    <t>12-13</t>
    <phoneticPr fontId="2"/>
  </si>
  <si>
    <t>14-15</t>
    <phoneticPr fontId="2"/>
  </si>
  <si>
    <t>16-17</t>
    <phoneticPr fontId="2"/>
  </si>
  <si>
    <t>ope</t>
    <phoneticPr fontId="2"/>
  </si>
  <si>
    <t>18-19</t>
    <phoneticPr fontId="2"/>
  </si>
  <si>
    <t>0-20</t>
    <phoneticPr fontId="2"/>
  </si>
  <si>
    <t>20-21</t>
    <phoneticPr fontId="2"/>
  </si>
  <si>
    <t>20-40</t>
    <phoneticPr fontId="2"/>
  </si>
  <si>
    <t>22-23</t>
    <phoneticPr fontId="2"/>
  </si>
  <si>
    <t>40-60</t>
    <phoneticPr fontId="2"/>
  </si>
  <si>
    <t>24-25</t>
    <phoneticPr fontId="2"/>
  </si>
  <si>
    <t>60-80</t>
    <phoneticPr fontId="2"/>
  </si>
  <si>
    <t>80-100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</si>
</sst>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9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b/>
      <sz val="11"/>
      <color theme="1"/>
      <name val="ＭＳ Ｐゴシック"/>
      <family val="2"/>
      <charset val="128"/>
    </font>
    <font>
      <b/>
      <sz val="12"/>
      <color theme="1"/>
      <name val="ＭＳ Ｐゴシック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</cellStyleXfs>
  <cellXfs count="79">
    <xf numFmtId="0" fontId="0" fillId="0" borderId="0" xfId="0"/>
    <xf numFmtId="0" fontId="1" fillId="2" borderId="0" xfId="0" applyFont="1" applyFill="1" applyBorder="1"/>
    <xf numFmtId="0" fontId="1" fillId="0" borderId="1" xfId="0" applyFont="1" applyBorder="1"/>
    <xf numFmtId="0" fontId="3" fillId="3" borderId="2" xfId="0" applyFont="1" applyFill="1" applyBorder="1"/>
    <xf numFmtId="0" fontId="3" fillId="0" borderId="0" xfId="0" applyFont="1"/>
    <xf numFmtId="0" fontId="4" fillId="0" borderId="0" xfId="0" applyFont="1"/>
    <xf numFmtId="0" fontId="4" fillId="0" borderId="3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4" fillId="4" borderId="3" xfId="0" applyFont="1" applyFill="1" applyBorder="1"/>
    <xf numFmtId="176" fontId="1" fillId="5" borderId="4" xfId="0" applyNumberFormat="1" applyFont="1" applyFill="1" applyBorder="1"/>
    <xf numFmtId="176" fontId="4" fillId="0" borderId="0" xfId="0" applyNumberFormat="1" applyFont="1"/>
    <xf numFmtId="0" fontId="4" fillId="6" borderId="3" xfId="0" applyFont="1" applyFill="1" applyBorder="1"/>
    <xf numFmtId="0" fontId="4" fillId="7" borderId="3" xfId="0" applyFont="1" applyFill="1" applyBorder="1"/>
    <xf numFmtId="0" fontId="4" fillId="8" borderId="3" xfId="0" applyFont="1" applyFill="1" applyBorder="1"/>
    <xf numFmtId="176" fontId="1" fillId="5" borderId="6" xfId="0" applyNumberFormat="1" applyFont="1" applyFill="1" applyBorder="1"/>
    <xf numFmtId="0" fontId="1" fillId="0" borderId="7" xfId="0" applyFont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0" borderId="9" xfId="0" applyFont="1" applyBorder="1"/>
    <xf numFmtId="0" fontId="1" fillId="0" borderId="10" xfId="0" applyFont="1" applyBorder="1"/>
    <xf numFmtId="0" fontId="3" fillId="3" borderId="10" xfId="0" applyFont="1" applyFill="1" applyBorder="1"/>
    <xf numFmtId="0" fontId="3" fillId="3" borderId="11" xfId="0" applyFont="1" applyFill="1" applyBorder="1"/>
    <xf numFmtId="0" fontId="1" fillId="0" borderId="6" xfId="0" applyFont="1" applyBorder="1"/>
    <xf numFmtId="0" fontId="4" fillId="0" borderId="3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176" fontId="1" fillId="0" borderId="3" xfId="0" applyNumberFormat="1" applyFont="1" applyBorder="1"/>
    <xf numFmtId="176" fontId="1" fillId="0" borderId="12" xfId="0" applyNumberFormat="1" applyFont="1" applyBorder="1"/>
    <xf numFmtId="176" fontId="1" fillId="0" borderId="10" xfId="0" applyNumberFormat="1" applyFont="1" applyBorder="1"/>
    <xf numFmtId="176" fontId="1" fillId="0" borderId="11" xfId="0" applyNumberFormat="1" applyFont="1" applyBorder="1"/>
    <xf numFmtId="0" fontId="6" fillId="0" borderId="0" xfId="1" applyFont="1" applyAlignment="1"/>
    <xf numFmtId="0" fontId="4" fillId="9" borderId="0" xfId="0" applyFont="1" applyFill="1"/>
    <xf numFmtId="0" fontId="3" fillId="3" borderId="7" xfId="1" applyFont="1" applyFill="1" applyBorder="1" applyAlignment="1">
      <alignment vertical="center"/>
    </xf>
    <xf numFmtId="0" fontId="1" fillId="3" borderId="15" xfId="0" applyFont="1" applyFill="1" applyBorder="1"/>
    <xf numFmtId="0" fontId="1" fillId="3" borderId="7" xfId="1" applyFont="1" applyFill="1" applyBorder="1" applyAlignment="1">
      <alignment vertical="center"/>
    </xf>
    <xf numFmtId="0" fontId="4" fillId="3" borderId="15" xfId="0" applyFont="1" applyFill="1" applyBorder="1"/>
    <xf numFmtId="0" fontId="3" fillId="3" borderId="10" xfId="1" applyFont="1" applyFill="1" applyBorder="1" applyAlignment="1">
      <alignment vertical="center"/>
    </xf>
    <xf numFmtId="0" fontId="3" fillId="3" borderId="16" xfId="1" applyFont="1" applyFill="1" applyBorder="1" applyAlignment="1">
      <alignment vertical="center"/>
    </xf>
    <xf numFmtId="177" fontId="6" fillId="0" borderId="3" xfId="1" applyNumberFormat="1" applyFont="1" applyBorder="1" applyAlignment="1"/>
    <xf numFmtId="177" fontId="6" fillId="0" borderId="17" xfId="1" applyNumberFormat="1" applyFont="1" applyBorder="1" applyAlignment="1"/>
    <xf numFmtId="177" fontId="4" fillId="0" borderId="0" xfId="0" applyNumberFormat="1" applyFont="1"/>
    <xf numFmtId="177" fontId="6" fillId="9" borderId="3" xfId="1" applyNumberFormat="1" applyFont="1" applyFill="1" applyBorder="1" applyAlignment="1"/>
    <xf numFmtId="177" fontId="6" fillId="9" borderId="10" xfId="1" applyNumberFormat="1" applyFont="1" applyFill="1" applyBorder="1" applyAlignment="1"/>
    <xf numFmtId="177" fontId="6" fillId="0" borderId="16" xfId="1" applyNumberFormat="1" applyFont="1" applyBorder="1" applyAlignment="1"/>
    <xf numFmtId="0" fontId="1" fillId="0" borderId="5" xfId="1" applyFont="1" applyBorder="1" applyAlignment="1">
      <alignment vertical="center"/>
    </xf>
    <xf numFmtId="0" fontId="3" fillId="3" borderId="5" xfId="1" applyFont="1" applyFill="1" applyBorder="1" applyAlignment="1">
      <alignment vertical="center"/>
    </xf>
    <xf numFmtId="0" fontId="3" fillId="3" borderId="18" xfId="1" applyFont="1" applyFill="1" applyBorder="1" applyAlignment="1">
      <alignment vertical="center"/>
    </xf>
    <xf numFmtId="0" fontId="4" fillId="0" borderId="3" xfId="1" applyFont="1" applyBorder="1" applyAlignment="1"/>
    <xf numFmtId="1" fontId="6" fillId="0" borderId="3" xfId="1" applyNumberFormat="1" applyFont="1" applyBorder="1" applyAlignment="1"/>
    <xf numFmtId="1" fontId="6" fillId="0" borderId="19" xfId="1" applyNumberFormat="1" applyFont="1" applyBorder="1" applyAlignment="1"/>
    <xf numFmtId="2" fontId="6" fillId="0" borderId="3" xfId="1" applyNumberFormat="1" applyFont="1" applyBorder="1" applyAlignment="1"/>
    <xf numFmtId="2" fontId="6" fillId="0" borderId="19" xfId="1" applyNumberFormat="1" applyFont="1" applyBorder="1" applyAlignment="1"/>
    <xf numFmtId="0" fontId="6" fillId="0" borderId="3" xfId="1" applyFont="1" applyBorder="1" applyAlignment="1"/>
    <xf numFmtId="0" fontId="6" fillId="0" borderId="10" xfId="1" applyFont="1" applyBorder="1" applyAlignment="1"/>
    <xf numFmtId="2" fontId="6" fillId="0" borderId="10" xfId="1" applyNumberFormat="1" applyFont="1" applyBorder="1" applyAlignment="1"/>
    <xf numFmtId="2" fontId="6" fillId="0" borderId="20" xfId="1" applyNumberFormat="1" applyFont="1" applyBorder="1" applyAlignment="1"/>
    <xf numFmtId="0" fontId="1" fillId="2" borderId="0" xfId="0" applyFont="1" applyFill="1"/>
    <xf numFmtId="0" fontId="1" fillId="0" borderId="5" xfId="1" applyFont="1" applyBorder="1" applyAlignment="1"/>
    <xf numFmtId="0" fontId="3" fillId="3" borderId="15" xfId="1" applyFont="1" applyFill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177" fontId="3" fillId="5" borderId="3" xfId="1" applyNumberFormat="1" applyFont="1" applyFill="1" applyBorder="1" applyAlignment="1"/>
    <xf numFmtId="177" fontId="3" fillId="5" borderId="19" xfId="1" applyNumberFormat="1" applyFont="1" applyFill="1" applyBorder="1" applyAlignment="1"/>
    <xf numFmtId="0" fontId="1" fillId="0" borderId="3" xfId="1" applyFont="1" applyBorder="1" applyAlignment="1"/>
    <xf numFmtId="0" fontId="6" fillId="0" borderId="7" xfId="1" applyFont="1" applyBorder="1" applyAlignment="1"/>
    <xf numFmtId="0" fontId="6" fillId="0" borderId="15" xfId="1" applyFont="1" applyBorder="1" applyAlignment="1"/>
    <xf numFmtId="0" fontId="6" fillId="0" borderId="19" xfId="1" applyFont="1" applyBorder="1" applyAlignment="1"/>
    <xf numFmtId="0" fontId="1" fillId="0" borderId="10" xfId="1" applyFont="1" applyBorder="1" applyAlignment="1"/>
    <xf numFmtId="0" fontId="6" fillId="0" borderId="20" xfId="1" applyFont="1" applyBorder="1" applyAlignment="1"/>
    <xf numFmtId="0" fontId="6" fillId="0" borderId="5" xfId="1" applyFont="1" applyBorder="1" applyAlignment="1"/>
    <xf numFmtId="0" fontId="4" fillId="0" borderId="7" xfId="1" applyFont="1" applyBorder="1" applyAlignment="1"/>
    <xf numFmtId="49" fontId="1" fillId="0" borderId="10" xfId="0" applyNumberFormat="1" applyFont="1" applyBorder="1" applyAlignment="1">
      <alignment vertical="center"/>
    </xf>
    <xf numFmtId="177" fontId="3" fillId="5" borderId="10" xfId="1" applyNumberFormat="1" applyFont="1" applyFill="1" applyBorder="1" applyAlignment="1"/>
    <xf numFmtId="177" fontId="3" fillId="5" borderId="20" xfId="1" applyNumberFormat="1" applyFont="1" applyFill="1" applyBorder="1" applyAlignment="1"/>
    <xf numFmtId="0" fontId="4" fillId="0" borderId="10" xfId="1" applyFont="1" applyBorder="1" applyAlignment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AE119"/>
  <sheetViews>
    <sheetView tabSelected="1" topLeftCell="A98" zoomScale="150" zoomScaleNormal="150" zoomScalePageLayoutView="150" workbookViewId="0">
      <selection activeCell="H126" sqref="H126"/>
    </sheetView>
  </sheetViews>
  <sheetFormatPr baseColWidth="12" defaultColWidth="13.1640625" defaultRowHeight="15" x14ac:dyDescent="0"/>
  <cols>
    <col min="1" max="2" width="13.1640625" style="5"/>
    <col min="3" max="6" width="15.33203125" style="5" customWidth="1"/>
    <col min="7" max="7" width="20" style="5" bestFit="1" customWidth="1"/>
    <col min="8" max="16" width="13.1640625" style="5"/>
    <col min="17" max="17" width="19.1640625" style="5" bestFit="1" customWidth="1"/>
    <col min="18" max="21" width="13.1640625" style="5"/>
    <col min="22" max="22" width="14.6640625" style="5" bestFit="1" customWidth="1"/>
    <col min="23" max="25" width="13.1640625" style="5"/>
    <col min="26" max="26" width="15.5" style="5" bestFit="1" customWidth="1"/>
    <col min="27" max="16384" width="13.1640625" style="5"/>
  </cols>
  <sheetData>
    <row r="1" spans="1:7" ht="16" thickBot="1">
      <c r="A1" s="1" t="s">
        <v>0</v>
      </c>
      <c r="B1" s="2"/>
      <c r="C1" s="3" t="s">
        <v>1</v>
      </c>
      <c r="D1" s="4"/>
    </row>
    <row r="2" spans="1:7">
      <c r="B2" s="6" t="s">
        <v>2</v>
      </c>
      <c r="C2" s="7">
        <v>75</v>
      </c>
    </row>
    <row r="3" spans="1:7">
      <c r="B3" s="6" t="s">
        <v>3</v>
      </c>
      <c r="C3" s="7">
        <v>0</v>
      </c>
    </row>
    <row r="4" spans="1:7">
      <c r="B4" s="6" t="s">
        <v>4</v>
      </c>
      <c r="C4" s="7">
        <v>0</v>
      </c>
    </row>
    <row r="5" spans="1:7" ht="16" thickBot="1">
      <c r="B5" s="6" t="s">
        <v>5</v>
      </c>
      <c r="C5" s="7">
        <v>1</v>
      </c>
    </row>
    <row r="6" spans="1:7" ht="16" thickBot="1">
      <c r="B6" s="8" t="s">
        <v>6</v>
      </c>
      <c r="C6" s="9">
        <f>SUM(C2:C5)</f>
        <v>76</v>
      </c>
      <c r="D6" s="10"/>
    </row>
    <row r="7" spans="1:7">
      <c r="A7" s="11" t="s">
        <v>7</v>
      </c>
      <c r="B7" s="12" t="s">
        <v>2</v>
      </c>
      <c r="C7" s="13">
        <f>C2/C6*100</f>
        <v>98.68421052631578</v>
      </c>
      <c r="D7" s="14"/>
    </row>
    <row r="8" spans="1:7">
      <c r="B8" s="15" t="s">
        <v>3</v>
      </c>
      <c r="C8" s="13">
        <f>C3/C6*100</f>
        <v>0</v>
      </c>
      <c r="D8" s="14"/>
    </row>
    <row r="9" spans="1:7">
      <c r="B9" s="16" t="s">
        <v>4</v>
      </c>
      <c r="C9" s="13">
        <f>C4/C6*100</f>
        <v>0</v>
      </c>
      <c r="D9" s="14"/>
    </row>
    <row r="10" spans="1:7" ht="16" thickBot="1">
      <c r="B10" s="17" t="s">
        <v>5</v>
      </c>
      <c r="C10" s="18">
        <f>C5/C$6*100</f>
        <v>1.3157894736842104</v>
      </c>
      <c r="D10" s="14"/>
    </row>
    <row r="11" spans="1:7" ht="16" thickBot="1"/>
    <row r="12" spans="1:7">
      <c r="B12" s="19"/>
      <c r="C12" s="20" t="s">
        <v>8</v>
      </c>
      <c r="D12" s="21" t="s">
        <v>9</v>
      </c>
      <c r="E12" s="21" t="s">
        <v>10</v>
      </c>
      <c r="F12" s="21" t="s">
        <v>11</v>
      </c>
      <c r="G12" s="22"/>
    </row>
    <row r="13" spans="1:7" ht="16" thickBot="1">
      <c r="B13" s="23"/>
      <c r="C13" s="24" t="s">
        <v>12</v>
      </c>
      <c r="D13" s="25" t="s">
        <v>13</v>
      </c>
      <c r="E13" s="25" t="s">
        <v>14</v>
      </c>
      <c r="F13" s="25" t="s">
        <v>13</v>
      </c>
      <c r="G13" s="26" t="s">
        <v>15</v>
      </c>
    </row>
    <row r="14" spans="1:7">
      <c r="B14" s="6" t="s">
        <v>2</v>
      </c>
      <c r="C14" s="27">
        <v>0</v>
      </c>
      <c r="D14" s="28">
        <v>3</v>
      </c>
      <c r="E14" s="28">
        <v>1</v>
      </c>
      <c r="F14" s="28">
        <v>0</v>
      </c>
      <c r="G14" s="7">
        <f>SUM(C14:F14)</f>
        <v>4</v>
      </c>
    </row>
    <row r="15" spans="1:7">
      <c r="B15" s="6" t="s">
        <v>3</v>
      </c>
      <c r="C15" s="27">
        <v>25</v>
      </c>
      <c r="D15" s="28">
        <v>106</v>
      </c>
      <c r="E15" s="28">
        <v>73</v>
      </c>
      <c r="F15" s="28">
        <v>62</v>
      </c>
      <c r="G15" s="7">
        <f>SUM(C15:F15)</f>
        <v>266</v>
      </c>
    </row>
    <row r="16" spans="1:7">
      <c r="B16" s="6" t="s">
        <v>4</v>
      </c>
      <c r="C16" s="27">
        <v>2</v>
      </c>
      <c r="D16" s="28">
        <v>8</v>
      </c>
      <c r="E16" s="28">
        <v>3</v>
      </c>
      <c r="F16" s="28">
        <v>0</v>
      </c>
      <c r="G16" s="7">
        <f>SUM(C16:F16)</f>
        <v>13</v>
      </c>
    </row>
    <row r="17" spans="1:31" ht="16" thickBot="1">
      <c r="B17" s="6" t="s">
        <v>5</v>
      </c>
      <c r="C17" s="27">
        <v>0</v>
      </c>
      <c r="D17" s="28">
        <v>2</v>
      </c>
      <c r="E17" s="28">
        <v>1</v>
      </c>
      <c r="F17" s="28">
        <v>1</v>
      </c>
      <c r="G17" s="7">
        <f>SUM(C17:F17)</f>
        <v>4</v>
      </c>
    </row>
    <row r="18" spans="1:31" ht="16" thickBot="1">
      <c r="B18" s="8" t="s">
        <v>6</v>
      </c>
      <c r="C18" s="8">
        <f>SUM(C14:C17)</f>
        <v>27</v>
      </c>
      <c r="D18" s="29">
        <f t="shared" ref="D18:E18" si="0">SUM(D14:D17)</f>
        <v>119</v>
      </c>
      <c r="E18" s="29">
        <f t="shared" si="0"/>
        <v>78</v>
      </c>
      <c r="F18" s="30">
        <f>SUM(F14:F17)</f>
        <v>63</v>
      </c>
      <c r="G18" s="9">
        <f>SUM(G14:G17)</f>
        <v>287</v>
      </c>
    </row>
    <row r="19" spans="1:31">
      <c r="A19" s="11" t="s">
        <v>7</v>
      </c>
      <c r="B19" s="12" t="s">
        <v>2</v>
      </c>
      <c r="C19" s="31">
        <f>C14/C18*100</f>
        <v>0</v>
      </c>
      <c r="D19" s="32">
        <f>D14/D18*100</f>
        <v>2.5210084033613445</v>
      </c>
      <c r="E19" s="32">
        <f>E14/E18*100</f>
        <v>1.2820512820512819</v>
      </c>
      <c r="F19" s="32">
        <f>F14/F18*100</f>
        <v>0</v>
      </c>
      <c r="G19" s="13">
        <f>G14/G18*100</f>
        <v>1.3937282229965158</v>
      </c>
    </row>
    <row r="20" spans="1:31">
      <c r="A20" s="11"/>
      <c r="B20" s="15" t="s">
        <v>3</v>
      </c>
      <c r="C20" s="31">
        <f>C15/C18*100</f>
        <v>92.592592592592595</v>
      </c>
      <c r="D20" s="32">
        <f>D15/D18*100</f>
        <v>89.075630252100851</v>
      </c>
      <c r="E20" s="32">
        <f>E15/E18*100</f>
        <v>93.589743589743591</v>
      </c>
      <c r="F20" s="32">
        <f>F15/F18*100</f>
        <v>98.412698412698404</v>
      </c>
      <c r="G20" s="13">
        <f>G15/G18*100</f>
        <v>92.682926829268297</v>
      </c>
    </row>
    <row r="21" spans="1:31">
      <c r="A21" s="11"/>
      <c r="B21" s="16" t="s">
        <v>4</v>
      </c>
      <c r="C21" s="31">
        <f>C16/C18*100</f>
        <v>7.4074074074074066</v>
      </c>
      <c r="D21" s="32">
        <f>D16/D18*100</f>
        <v>6.7226890756302522</v>
      </c>
      <c r="E21" s="32">
        <f>E16/E18*100</f>
        <v>3.8461538461538463</v>
      </c>
      <c r="F21" s="32">
        <f>F16/F18*100</f>
        <v>0</v>
      </c>
      <c r="G21" s="13">
        <f>G16/G18*100</f>
        <v>4.529616724738676</v>
      </c>
    </row>
    <row r="22" spans="1:31" ht="16" thickBot="1">
      <c r="A22" s="11"/>
      <c r="B22" s="17" t="s">
        <v>5</v>
      </c>
      <c r="C22" s="33">
        <f>C17/C18*100</f>
        <v>0</v>
      </c>
      <c r="D22" s="34">
        <f>D17/D18*100</f>
        <v>1.680672268907563</v>
      </c>
      <c r="E22" s="34">
        <f>E17/E18*100</f>
        <v>1.2820512820512819</v>
      </c>
      <c r="F22" s="34">
        <f>F17/F18*100</f>
        <v>1.5873015873015872</v>
      </c>
      <c r="G22" s="18">
        <f>G17/G18*100</f>
        <v>1.3937282229965158</v>
      </c>
    </row>
    <row r="23" spans="1:31">
      <c r="A23" s="11"/>
    </row>
    <row r="24" spans="1:31" ht="16" thickBot="1">
      <c r="A24" s="11"/>
    </row>
    <row r="25" spans="1:31">
      <c r="A25" s="11"/>
      <c r="B25" s="19"/>
      <c r="C25" s="20" t="s">
        <v>8</v>
      </c>
      <c r="D25" s="21" t="s">
        <v>16</v>
      </c>
      <c r="E25" s="21" t="s">
        <v>10</v>
      </c>
      <c r="F25" s="21" t="s">
        <v>11</v>
      </c>
      <c r="G25" s="22"/>
    </row>
    <row r="26" spans="1:31" ht="16" thickBot="1">
      <c r="A26" s="11"/>
      <c r="B26" s="23"/>
      <c r="C26" s="24" t="s">
        <v>17</v>
      </c>
      <c r="D26" s="25" t="s">
        <v>18</v>
      </c>
      <c r="E26" s="25" t="s">
        <v>18</v>
      </c>
      <c r="F26" s="25" t="s">
        <v>18</v>
      </c>
      <c r="G26" s="26" t="s">
        <v>19</v>
      </c>
    </row>
    <row r="27" spans="1:31">
      <c r="A27" s="11"/>
      <c r="B27" s="6" t="s">
        <v>2</v>
      </c>
      <c r="C27" s="27">
        <v>17</v>
      </c>
      <c r="D27" s="28">
        <v>30</v>
      </c>
      <c r="E27" s="28">
        <v>23</v>
      </c>
      <c r="F27" s="28">
        <v>68</v>
      </c>
      <c r="G27" s="7">
        <f>SUM(C27:F27)</f>
        <v>138</v>
      </c>
      <c r="AC27" s="35"/>
      <c r="AD27" s="35"/>
      <c r="AE27" s="35"/>
    </row>
    <row r="28" spans="1:31">
      <c r="A28" s="11"/>
      <c r="B28" s="6" t="s">
        <v>3</v>
      </c>
      <c r="C28" s="27">
        <v>32</v>
      </c>
      <c r="D28" s="28">
        <v>55</v>
      </c>
      <c r="E28" s="28">
        <v>39</v>
      </c>
      <c r="F28" s="28">
        <v>91</v>
      </c>
      <c r="G28" s="7">
        <f>SUM(C28:F28)</f>
        <v>217</v>
      </c>
      <c r="AC28" s="35"/>
      <c r="AD28" s="35"/>
      <c r="AE28" s="35"/>
    </row>
    <row r="29" spans="1:31">
      <c r="A29" s="11"/>
      <c r="B29" s="6" t="s">
        <v>4</v>
      </c>
      <c r="C29" s="27">
        <v>1</v>
      </c>
      <c r="D29" s="28">
        <v>2</v>
      </c>
      <c r="E29" s="28">
        <v>3</v>
      </c>
      <c r="F29" s="28">
        <v>4</v>
      </c>
      <c r="G29" s="7">
        <f>SUM(C29:F29)</f>
        <v>10</v>
      </c>
      <c r="AC29" s="35"/>
      <c r="AD29" s="35"/>
      <c r="AE29" s="35"/>
    </row>
    <row r="30" spans="1:31" ht="16" thickBot="1">
      <c r="A30" s="11"/>
      <c r="B30" s="6" t="s">
        <v>5</v>
      </c>
      <c r="C30" s="27">
        <v>65</v>
      </c>
      <c r="D30" s="28">
        <v>70</v>
      </c>
      <c r="E30" s="28">
        <v>66</v>
      </c>
      <c r="F30" s="28">
        <v>97</v>
      </c>
      <c r="G30" s="7">
        <f>SUM(C30:F30)</f>
        <v>298</v>
      </c>
      <c r="AC30" s="35"/>
      <c r="AD30" s="35"/>
      <c r="AE30" s="35"/>
    </row>
    <row r="31" spans="1:31" ht="16" thickBot="1">
      <c r="A31" s="11"/>
      <c r="B31" s="8" t="s">
        <v>20</v>
      </c>
      <c r="C31" s="8">
        <f>SUM(C27:C30)</f>
        <v>115</v>
      </c>
      <c r="D31" s="29">
        <f t="shared" ref="D31:F31" si="1">SUM(D27:D30)</f>
        <v>157</v>
      </c>
      <c r="E31" s="29">
        <f t="shared" si="1"/>
        <v>131</v>
      </c>
      <c r="F31" s="30">
        <f t="shared" si="1"/>
        <v>260</v>
      </c>
      <c r="G31" s="9">
        <f>SUM(G27:G30)</f>
        <v>663</v>
      </c>
      <c r="AC31" s="35"/>
      <c r="AD31" s="35"/>
      <c r="AE31" s="35"/>
    </row>
    <row r="32" spans="1:31">
      <c r="A32" s="11" t="s">
        <v>7</v>
      </c>
      <c r="B32" s="12" t="s">
        <v>2</v>
      </c>
      <c r="C32" s="31">
        <f>C27/C31*100</f>
        <v>14.782608695652174</v>
      </c>
      <c r="D32" s="32">
        <f>D27/D31*100</f>
        <v>19.108280254777071</v>
      </c>
      <c r="E32" s="32">
        <f>E27/E31*100</f>
        <v>17.557251908396946</v>
      </c>
      <c r="F32" s="32">
        <f>F27/F31*100</f>
        <v>26.153846153846157</v>
      </c>
      <c r="G32" s="13">
        <f>G27/G31*100</f>
        <v>20.81447963800905</v>
      </c>
      <c r="AC32" s="35"/>
      <c r="AD32" s="35"/>
      <c r="AE32" s="35"/>
    </row>
    <row r="33" spans="1:31">
      <c r="A33" s="11"/>
      <c r="B33" s="15" t="s">
        <v>3</v>
      </c>
      <c r="C33" s="31">
        <f>C28/C31*100</f>
        <v>27.826086956521738</v>
      </c>
      <c r="D33" s="32">
        <f>D28/D31*100</f>
        <v>35.031847133757957</v>
      </c>
      <c r="E33" s="32">
        <f>E28/E31*100</f>
        <v>29.770992366412212</v>
      </c>
      <c r="F33" s="32">
        <f>F28/F31*100</f>
        <v>35</v>
      </c>
      <c r="G33" s="13">
        <f>G28/G31*100</f>
        <v>32.730015082956257</v>
      </c>
      <c r="AC33" s="35"/>
      <c r="AD33" s="35"/>
      <c r="AE33" s="35"/>
    </row>
    <row r="34" spans="1:31">
      <c r="A34" s="11"/>
      <c r="B34" s="16" t="s">
        <v>4</v>
      </c>
      <c r="C34" s="31">
        <f>C29/C31*100</f>
        <v>0.86956521739130432</v>
      </c>
      <c r="D34" s="32">
        <f>D29/D31*100</f>
        <v>1.2738853503184715</v>
      </c>
      <c r="E34" s="32">
        <f>E29/E31*100</f>
        <v>2.2900763358778624</v>
      </c>
      <c r="F34" s="32">
        <f>F29/F31*100</f>
        <v>1.5384615384615385</v>
      </c>
      <c r="G34" s="13">
        <f>G29/G31*100</f>
        <v>1.5082956259426847</v>
      </c>
      <c r="AC34" s="35"/>
      <c r="AD34" s="35"/>
      <c r="AE34" s="35"/>
    </row>
    <row r="35" spans="1:31" ht="16" thickBot="1">
      <c r="A35" s="11"/>
      <c r="B35" s="17" t="s">
        <v>5</v>
      </c>
      <c r="C35" s="33">
        <f>C30/C31*100</f>
        <v>56.521739130434781</v>
      </c>
      <c r="D35" s="34">
        <f>D30/D31*100</f>
        <v>44.585987261146499</v>
      </c>
      <c r="E35" s="34">
        <f>E30/E31*100</f>
        <v>50.381679389312971</v>
      </c>
      <c r="F35" s="34">
        <f>F30/F31*100</f>
        <v>37.307692307692307</v>
      </c>
      <c r="G35" s="18">
        <f>G30/G31*100</f>
        <v>44.94720965309201</v>
      </c>
      <c r="AC35" s="35"/>
      <c r="AD35" s="35"/>
      <c r="AE35" s="35"/>
    </row>
    <row r="36" spans="1:31">
      <c r="AC36" s="35"/>
      <c r="AD36" s="35"/>
      <c r="AE36" s="35"/>
    </row>
    <row r="37" spans="1:31">
      <c r="AC37" s="35"/>
      <c r="AD37" s="35"/>
      <c r="AE37" s="35"/>
    </row>
    <row r="38" spans="1:31">
      <c r="AC38" s="35"/>
      <c r="AD38" s="35"/>
      <c r="AE38" s="35"/>
    </row>
    <row r="39" spans="1:31" ht="16" thickBot="1">
      <c r="A39" s="36" t="s">
        <v>21</v>
      </c>
      <c r="AC39" s="35"/>
      <c r="AD39" s="35"/>
      <c r="AE39" s="35"/>
    </row>
    <row r="40" spans="1:31" ht="18">
      <c r="B40" s="37" t="s">
        <v>22</v>
      </c>
      <c r="C40" s="38"/>
      <c r="F40" s="39" t="s">
        <v>23</v>
      </c>
      <c r="G40" s="40"/>
      <c r="AC40" s="35"/>
      <c r="AD40" s="35"/>
      <c r="AE40" s="35"/>
    </row>
    <row r="41" spans="1:31" ht="16" thickBot="1">
      <c r="B41" s="41" t="s">
        <v>13</v>
      </c>
      <c r="C41" s="42" t="s">
        <v>24</v>
      </c>
      <c r="F41" s="41" t="s">
        <v>25</v>
      </c>
      <c r="G41" s="42" t="s">
        <v>26</v>
      </c>
      <c r="AC41" s="35"/>
      <c r="AD41" s="35"/>
      <c r="AE41" s="35"/>
    </row>
    <row r="42" spans="1:31">
      <c r="B42" s="43">
        <v>100</v>
      </c>
      <c r="C42" s="44">
        <v>29.411764705882355</v>
      </c>
      <c r="D42" s="45"/>
      <c r="E42" s="45"/>
      <c r="F42" s="43">
        <v>0</v>
      </c>
      <c r="G42" s="44">
        <v>58.82352941176471</v>
      </c>
      <c r="AC42" s="35"/>
      <c r="AD42" s="35"/>
      <c r="AE42" s="35"/>
    </row>
    <row r="43" spans="1:31">
      <c r="B43" s="43">
        <v>100</v>
      </c>
      <c r="C43" s="44">
        <v>33.333333333333329</v>
      </c>
      <c r="D43" s="45"/>
      <c r="E43" s="45"/>
      <c r="F43" s="43">
        <v>0</v>
      </c>
      <c r="G43" s="44">
        <v>33.333333333333329</v>
      </c>
      <c r="AC43" s="35"/>
      <c r="AD43" s="35"/>
      <c r="AE43" s="35"/>
    </row>
    <row r="44" spans="1:31">
      <c r="B44" s="43">
        <v>100</v>
      </c>
      <c r="C44" s="44">
        <v>13.636363636363635</v>
      </c>
      <c r="D44" s="45"/>
      <c r="E44" s="45"/>
      <c r="F44" s="43">
        <v>0</v>
      </c>
      <c r="G44" s="44">
        <v>59.090909090909093</v>
      </c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>
      <c r="B45" s="43">
        <v>100</v>
      </c>
      <c r="C45" s="44">
        <v>29.411764705882355</v>
      </c>
      <c r="D45" s="45"/>
      <c r="E45" s="45"/>
      <c r="F45" s="43">
        <v>0</v>
      </c>
      <c r="G45" s="44">
        <v>41.17647058823529</v>
      </c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>
      <c r="B46" s="43">
        <v>100</v>
      </c>
      <c r="C46" s="44">
        <v>57.142857142857139</v>
      </c>
      <c r="D46" s="45"/>
      <c r="E46" s="45"/>
      <c r="F46" s="43">
        <v>0</v>
      </c>
      <c r="G46" s="44">
        <v>21.428571428571427</v>
      </c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>
      <c r="B47" s="43">
        <v>100</v>
      </c>
      <c r="C47" s="44">
        <v>45.454545454545453</v>
      </c>
      <c r="D47" s="45"/>
      <c r="E47" s="45"/>
      <c r="F47" s="43">
        <v>0</v>
      </c>
      <c r="G47" s="44">
        <v>27.27272727272727</v>
      </c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>
      <c r="B48" s="43">
        <v>100</v>
      </c>
      <c r="C48" s="44">
        <v>60</v>
      </c>
      <c r="D48" s="45"/>
      <c r="E48" s="45"/>
      <c r="F48" s="43">
        <v>0</v>
      </c>
      <c r="G48" s="44">
        <v>40</v>
      </c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2:31">
      <c r="B49" s="43">
        <v>100</v>
      </c>
      <c r="C49" s="44">
        <v>45.454545454545453</v>
      </c>
      <c r="D49" s="45"/>
      <c r="E49" s="45"/>
      <c r="F49" s="43">
        <v>0</v>
      </c>
      <c r="G49" s="44">
        <v>9.0909090909090917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2:31">
      <c r="B50" s="43">
        <v>88.888888888888886</v>
      </c>
      <c r="C50" s="44">
        <v>8</v>
      </c>
      <c r="D50" s="45"/>
      <c r="E50" s="45"/>
      <c r="F50" s="43">
        <v>0</v>
      </c>
      <c r="G50" s="44">
        <v>44</v>
      </c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2:31">
      <c r="B51" s="43">
        <v>100</v>
      </c>
      <c r="C51" s="44">
        <v>100</v>
      </c>
      <c r="D51" s="45"/>
      <c r="E51" s="45"/>
      <c r="F51" s="43">
        <v>0</v>
      </c>
      <c r="G51" s="44">
        <v>0</v>
      </c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2:31">
      <c r="B52" s="43">
        <v>100</v>
      </c>
      <c r="C52" s="44">
        <v>50</v>
      </c>
      <c r="D52" s="45"/>
      <c r="E52" s="45"/>
      <c r="F52" s="43">
        <v>0</v>
      </c>
      <c r="G52" s="44">
        <v>50</v>
      </c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2:31">
      <c r="B53" s="43">
        <v>100</v>
      </c>
      <c r="C53" s="44">
        <v>66.666666666666657</v>
      </c>
      <c r="D53" s="45"/>
      <c r="E53" s="45"/>
      <c r="F53" s="43">
        <v>0</v>
      </c>
      <c r="G53" s="44">
        <v>16.666666666666664</v>
      </c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2:31">
      <c r="B54" s="43">
        <v>100</v>
      </c>
      <c r="C54" s="44">
        <v>22.222222222222221</v>
      </c>
      <c r="D54" s="45"/>
      <c r="E54" s="45"/>
      <c r="F54" s="43">
        <v>0</v>
      </c>
      <c r="G54" s="44">
        <v>55.555555555555557</v>
      </c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2:31">
      <c r="B55" s="43">
        <v>100</v>
      </c>
      <c r="C55" s="44">
        <v>40</v>
      </c>
      <c r="D55" s="45"/>
      <c r="E55" s="45"/>
      <c r="F55" s="43">
        <v>0</v>
      </c>
      <c r="G55" s="44">
        <v>40</v>
      </c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2:31">
      <c r="B56" s="43">
        <v>100</v>
      </c>
      <c r="C56" s="44">
        <v>20</v>
      </c>
      <c r="D56" s="45"/>
      <c r="E56" s="45"/>
      <c r="F56" s="43">
        <v>0</v>
      </c>
      <c r="G56" s="44">
        <v>66.666666666666657</v>
      </c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2:31">
      <c r="B57" s="43">
        <v>100</v>
      </c>
      <c r="C57" s="44">
        <v>35.714285714285715</v>
      </c>
      <c r="D57" s="45"/>
      <c r="E57" s="45"/>
      <c r="F57" s="43">
        <v>0</v>
      </c>
      <c r="G57" s="44">
        <v>42.857142857142854</v>
      </c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2:31">
      <c r="B58" s="43">
        <v>100</v>
      </c>
      <c r="C58" s="44">
        <v>36.363636363636367</v>
      </c>
      <c r="D58" s="45"/>
      <c r="E58" s="45"/>
      <c r="F58" s="43">
        <v>0</v>
      </c>
      <c r="G58" s="44">
        <v>27.27272727272727</v>
      </c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2:31">
      <c r="B59" s="43">
        <v>100</v>
      </c>
      <c r="C59" s="44">
        <v>13.636363636363635</v>
      </c>
      <c r="D59" s="45"/>
      <c r="E59" s="45"/>
      <c r="F59" s="43">
        <v>0</v>
      </c>
      <c r="G59" s="44">
        <v>59.090909090909093</v>
      </c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2:31">
      <c r="B60" s="43">
        <v>100</v>
      </c>
      <c r="C60" s="44">
        <v>22.222222222222221</v>
      </c>
      <c r="D60" s="45"/>
      <c r="E60" s="45"/>
      <c r="F60" s="43">
        <v>0</v>
      </c>
      <c r="G60" s="44">
        <v>55.555555555555557</v>
      </c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2:31">
      <c r="B61" s="43">
        <v>66.666666666666657</v>
      </c>
      <c r="C61" s="44">
        <v>0</v>
      </c>
      <c r="D61" s="45"/>
      <c r="E61" s="45"/>
      <c r="F61" s="43">
        <v>0</v>
      </c>
      <c r="G61" s="44">
        <v>53.846153846153847</v>
      </c>
    </row>
    <row r="62" spans="2:31">
      <c r="B62" s="43">
        <v>100</v>
      </c>
      <c r="C62" s="44">
        <v>0</v>
      </c>
      <c r="D62" s="45"/>
      <c r="E62" s="45"/>
      <c r="F62" s="43">
        <v>0</v>
      </c>
      <c r="G62" s="44">
        <v>100</v>
      </c>
    </row>
    <row r="63" spans="2:31">
      <c r="B63" s="43">
        <v>100</v>
      </c>
      <c r="C63" s="44">
        <v>22.222222222222221</v>
      </c>
      <c r="D63" s="45"/>
      <c r="E63" s="45"/>
      <c r="F63" s="43">
        <v>0</v>
      </c>
      <c r="G63" s="44">
        <v>22.222222222222221</v>
      </c>
    </row>
    <row r="64" spans="2:31">
      <c r="B64" s="43">
        <v>100</v>
      </c>
      <c r="C64" s="44">
        <v>0</v>
      </c>
      <c r="D64" s="45"/>
      <c r="E64" s="45"/>
      <c r="F64" s="43">
        <v>0</v>
      </c>
      <c r="G64" s="44">
        <v>80</v>
      </c>
    </row>
    <row r="65" spans="1:7">
      <c r="B65" s="43">
        <v>100</v>
      </c>
      <c r="C65" s="44">
        <v>22.222222222222221</v>
      </c>
      <c r="D65" s="45"/>
      <c r="E65" s="45"/>
      <c r="F65" s="43">
        <v>0</v>
      </c>
      <c r="G65" s="44">
        <v>66.666666666666657</v>
      </c>
    </row>
    <row r="66" spans="1:7">
      <c r="B66" s="43">
        <v>100</v>
      </c>
      <c r="C66" s="44">
        <v>12.5</v>
      </c>
      <c r="D66" s="45"/>
      <c r="E66" s="45"/>
      <c r="F66" s="43">
        <v>0</v>
      </c>
      <c r="G66" s="44">
        <v>50</v>
      </c>
    </row>
    <row r="67" spans="1:7">
      <c r="B67" s="43">
        <v>100</v>
      </c>
      <c r="C67" s="44">
        <v>10</v>
      </c>
      <c r="D67" s="45"/>
      <c r="E67" s="45"/>
      <c r="F67" s="43">
        <v>0</v>
      </c>
      <c r="G67" s="44">
        <v>70</v>
      </c>
    </row>
    <row r="68" spans="1:7">
      <c r="B68" s="43">
        <v>90.909090909090907</v>
      </c>
      <c r="C68" s="44">
        <v>20</v>
      </c>
      <c r="D68" s="45"/>
      <c r="E68" s="45"/>
      <c r="F68" s="43">
        <v>9.0909090909090917</v>
      </c>
      <c r="G68" s="44">
        <v>60</v>
      </c>
    </row>
    <row r="69" spans="1:7">
      <c r="B69" s="43">
        <v>0</v>
      </c>
      <c r="C69" s="44">
        <v>11.111111111111111</v>
      </c>
      <c r="D69" s="45"/>
      <c r="E69" s="45"/>
      <c r="F69" s="43">
        <v>100</v>
      </c>
      <c r="G69" s="44">
        <v>66.666666666666657</v>
      </c>
    </row>
    <row r="70" spans="1:7">
      <c r="B70" s="43">
        <v>100</v>
      </c>
      <c r="C70" s="44">
        <v>0</v>
      </c>
      <c r="D70" s="45"/>
      <c r="E70" s="45"/>
      <c r="F70" s="43">
        <v>0</v>
      </c>
      <c r="G70" s="44">
        <v>100</v>
      </c>
    </row>
    <row r="71" spans="1:7">
      <c r="B71" s="43">
        <v>100</v>
      </c>
      <c r="C71" s="44">
        <v>6.666666666666667</v>
      </c>
      <c r="D71" s="45"/>
      <c r="E71" s="45"/>
      <c r="F71" s="43">
        <v>0</v>
      </c>
      <c r="G71" s="44">
        <v>40</v>
      </c>
    </row>
    <row r="72" spans="1:7">
      <c r="A72" s="5" t="s">
        <v>27</v>
      </c>
      <c r="B72" s="43">
        <v>100</v>
      </c>
      <c r="C72" s="44">
        <v>40</v>
      </c>
      <c r="D72" s="45"/>
      <c r="E72" s="45"/>
      <c r="F72" s="43">
        <v>0</v>
      </c>
      <c r="G72" s="44">
        <v>60</v>
      </c>
    </row>
    <row r="73" spans="1:7">
      <c r="B73" s="43">
        <v>100</v>
      </c>
      <c r="C73" s="44">
        <v>16.666666666666664</v>
      </c>
      <c r="D73" s="45"/>
      <c r="E73" s="45"/>
      <c r="F73" s="43">
        <v>0</v>
      </c>
      <c r="G73" s="44">
        <v>50</v>
      </c>
    </row>
    <row r="74" spans="1:7">
      <c r="B74" s="43">
        <v>100</v>
      </c>
      <c r="C74" s="44">
        <v>22.222222222222221</v>
      </c>
      <c r="D74" s="45"/>
      <c r="E74" s="45"/>
      <c r="F74" s="43">
        <v>0</v>
      </c>
      <c r="G74" s="44">
        <v>33.333333333333329</v>
      </c>
    </row>
    <row r="75" spans="1:7">
      <c r="B75" s="43">
        <v>80</v>
      </c>
      <c r="C75" s="44">
        <v>20</v>
      </c>
      <c r="D75" s="45"/>
      <c r="E75" s="45"/>
      <c r="F75" s="43">
        <v>0</v>
      </c>
      <c r="G75" s="44">
        <v>80</v>
      </c>
    </row>
    <row r="76" spans="1:7">
      <c r="B76" s="43">
        <v>100</v>
      </c>
      <c r="C76" s="44">
        <v>33.333333333333329</v>
      </c>
      <c r="D76" s="45"/>
      <c r="E76" s="45"/>
      <c r="F76" s="43">
        <v>0</v>
      </c>
      <c r="G76" s="44">
        <v>33.333333333333329</v>
      </c>
    </row>
    <row r="77" spans="1:7">
      <c r="B77" s="43">
        <v>66.666666666666657</v>
      </c>
      <c r="C77" s="44">
        <v>0</v>
      </c>
      <c r="D77" s="45"/>
      <c r="E77" s="45"/>
      <c r="F77" s="43">
        <v>0</v>
      </c>
      <c r="G77" s="44">
        <v>0</v>
      </c>
    </row>
    <row r="78" spans="1:7">
      <c r="B78" s="43">
        <v>100</v>
      </c>
      <c r="C78" s="44">
        <v>0</v>
      </c>
      <c r="D78" s="45"/>
      <c r="E78" s="45"/>
      <c r="F78" s="43">
        <v>0</v>
      </c>
      <c r="G78" s="44">
        <v>20</v>
      </c>
    </row>
    <row r="79" spans="1:7">
      <c r="B79" s="43">
        <v>66.666666666666657</v>
      </c>
      <c r="C79" s="44">
        <v>40</v>
      </c>
      <c r="D79" s="45"/>
      <c r="E79" s="45"/>
      <c r="F79" s="43">
        <v>0</v>
      </c>
      <c r="G79" s="44">
        <v>60</v>
      </c>
    </row>
    <row r="80" spans="1:7">
      <c r="B80" s="43">
        <v>100</v>
      </c>
      <c r="C80" s="44">
        <v>7.1428571428571423</v>
      </c>
      <c r="D80" s="45"/>
      <c r="E80" s="45"/>
      <c r="F80" s="43">
        <v>0</v>
      </c>
      <c r="G80" s="44">
        <v>78.571428571428569</v>
      </c>
    </row>
    <row r="81" spans="1:7">
      <c r="B81" s="43">
        <v>100</v>
      </c>
      <c r="C81" s="44">
        <v>50</v>
      </c>
      <c r="D81" s="45"/>
      <c r="E81" s="45"/>
      <c r="F81" s="43">
        <v>0</v>
      </c>
      <c r="G81" s="44">
        <v>50</v>
      </c>
    </row>
    <row r="82" spans="1:7">
      <c r="B82" s="43">
        <v>100</v>
      </c>
      <c r="C82" s="44">
        <v>0</v>
      </c>
      <c r="D82" s="45"/>
      <c r="E82" s="45"/>
      <c r="F82" s="43">
        <v>0</v>
      </c>
      <c r="G82" s="44">
        <v>100</v>
      </c>
    </row>
    <row r="83" spans="1:7">
      <c r="B83" s="46"/>
      <c r="C83" s="44">
        <v>0</v>
      </c>
      <c r="D83" s="45"/>
      <c r="E83" s="45"/>
      <c r="F83" s="46"/>
      <c r="G83" s="44">
        <v>78.94736842105263</v>
      </c>
    </row>
    <row r="84" spans="1:7">
      <c r="B84" s="46"/>
      <c r="C84" s="44">
        <v>0</v>
      </c>
      <c r="D84" s="45"/>
      <c r="E84" s="45"/>
      <c r="F84" s="46"/>
      <c r="G84" s="44">
        <v>66.666666666666657</v>
      </c>
    </row>
    <row r="85" spans="1:7">
      <c r="B85" s="46"/>
      <c r="C85" s="44">
        <v>18.181818181818183</v>
      </c>
      <c r="D85" s="45"/>
      <c r="E85" s="45"/>
      <c r="F85" s="46"/>
      <c r="G85" s="44">
        <v>36.363636363636367</v>
      </c>
    </row>
    <row r="86" spans="1:7">
      <c r="B86" s="46"/>
      <c r="C86" s="44">
        <v>29.411764705882355</v>
      </c>
      <c r="D86" s="45"/>
      <c r="E86" s="45"/>
      <c r="F86" s="46"/>
      <c r="G86" s="44">
        <v>35.294117647058826</v>
      </c>
    </row>
    <row r="87" spans="1:7">
      <c r="B87" s="46"/>
      <c r="C87" s="44">
        <v>33.333333333333329</v>
      </c>
      <c r="D87" s="45"/>
      <c r="E87" s="45"/>
      <c r="F87" s="46"/>
      <c r="G87" s="44">
        <v>33.333333333333329</v>
      </c>
    </row>
    <row r="88" spans="1:7">
      <c r="B88" s="46"/>
      <c r="C88" s="44">
        <v>27.27272727272727</v>
      </c>
      <c r="D88" s="45"/>
      <c r="E88" s="45"/>
      <c r="F88" s="46"/>
      <c r="G88" s="44">
        <v>18.181818181818183</v>
      </c>
    </row>
    <row r="89" spans="1:7">
      <c r="B89" s="46"/>
      <c r="C89" s="44">
        <v>11.111111111111111</v>
      </c>
      <c r="D89" s="45"/>
      <c r="E89" s="45"/>
      <c r="F89" s="46"/>
      <c r="G89" s="44">
        <v>33.333333333333329</v>
      </c>
    </row>
    <row r="90" spans="1:7" ht="16" thickBot="1">
      <c r="B90" s="47"/>
      <c r="C90" s="48">
        <v>6.666666666666667</v>
      </c>
      <c r="D90" s="45"/>
      <c r="E90" s="45"/>
      <c r="F90" s="47"/>
      <c r="G90" s="48">
        <v>66.666666666666657</v>
      </c>
    </row>
    <row r="91" spans="1:7" ht="16" thickBot="1"/>
    <row r="92" spans="1:7" ht="19" thickBot="1">
      <c r="A92" s="49" t="s">
        <v>28</v>
      </c>
      <c r="B92" s="50" t="s">
        <v>13</v>
      </c>
      <c r="C92" s="51" t="s">
        <v>24</v>
      </c>
      <c r="E92" s="49" t="s">
        <v>29</v>
      </c>
      <c r="F92" s="50" t="s">
        <v>13</v>
      </c>
      <c r="G92" s="51" t="s">
        <v>30</v>
      </c>
    </row>
    <row r="93" spans="1:7">
      <c r="A93" s="52" t="s">
        <v>31</v>
      </c>
      <c r="B93" s="53">
        <v>41</v>
      </c>
      <c r="C93" s="54">
        <v>49</v>
      </c>
      <c r="E93" s="52" t="s">
        <v>32</v>
      </c>
      <c r="F93" s="53">
        <v>41</v>
      </c>
      <c r="G93" s="54">
        <v>49</v>
      </c>
    </row>
    <row r="94" spans="1:7">
      <c r="A94" s="52" t="s">
        <v>33</v>
      </c>
      <c r="B94" s="55">
        <v>94.141414141414145</v>
      </c>
      <c r="C94" s="56">
        <v>24.259903961584627</v>
      </c>
      <c r="E94" s="52" t="s">
        <v>34</v>
      </c>
      <c r="F94" s="55">
        <v>2.6607538802660753</v>
      </c>
      <c r="G94" s="56">
        <v>48.80221263540907</v>
      </c>
    </row>
    <row r="95" spans="1:7">
      <c r="A95" s="57" t="s">
        <v>35</v>
      </c>
      <c r="B95" s="55">
        <v>313.30476481991644</v>
      </c>
      <c r="C95" s="56">
        <v>438.12413846745329</v>
      </c>
      <c r="E95" s="57" t="s">
        <v>35</v>
      </c>
      <c r="F95" s="55">
        <v>244.80951421084455</v>
      </c>
      <c r="G95" s="56">
        <v>580.55331141203953</v>
      </c>
    </row>
    <row r="96" spans="1:7">
      <c r="A96" s="52" t="s">
        <v>36</v>
      </c>
      <c r="B96" s="55">
        <v>17.700417080394359</v>
      </c>
      <c r="C96" s="56">
        <v>20.931415109052072</v>
      </c>
      <c r="E96" s="52" t="s">
        <v>36</v>
      </c>
      <c r="F96" s="55">
        <v>15.646389813974485</v>
      </c>
      <c r="G96" s="56">
        <v>24.09467392209406</v>
      </c>
    </row>
    <row r="97" spans="1:12">
      <c r="A97" s="57" t="s">
        <v>37</v>
      </c>
      <c r="B97" s="55">
        <v>2.7643407224425247</v>
      </c>
      <c r="C97" s="56">
        <v>2.9902021584360101</v>
      </c>
      <c r="E97" s="57" t="s">
        <v>37</v>
      </c>
      <c r="F97" s="55">
        <v>2.4435555572239629</v>
      </c>
      <c r="G97" s="56">
        <v>3.4420962745848658</v>
      </c>
    </row>
    <row r="98" spans="1:12">
      <c r="A98" s="52" t="s">
        <v>38</v>
      </c>
      <c r="B98" s="55">
        <v>0</v>
      </c>
      <c r="C98" s="56">
        <v>0</v>
      </c>
      <c r="E98" s="52" t="s">
        <v>39</v>
      </c>
      <c r="F98" s="55">
        <v>0</v>
      </c>
      <c r="G98" s="56">
        <v>0</v>
      </c>
    </row>
    <row r="99" spans="1:12">
      <c r="A99" s="52" t="s">
        <v>40</v>
      </c>
      <c r="B99" s="55">
        <v>100</v>
      </c>
      <c r="C99" s="56">
        <v>100</v>
      </c>
      <c r="E99" s="52" t="s">
        <v>40</v>
      </c>
      <c r="F99" s="55">
        <v>100</v>
      </c>
      <c r="G99" s="56">
        <v>100</v>
      </c>
    </row>
    <row r="100" spans="1:12" ht="16" thickBot="1">
      <c r="A100" s="58" t="s">
        <v>41</v>
      </c>
      <c r="B100" s="59">
        <v>0.18801945181963964</v>
      </c>
      <c r="C100" s="60">
        <v>0.8627987621961245</v>
      </c>
      <c r="E100" s="58" t="s">
        <v>41</v>
      </c>
      <c r="F100" s="59">
        <v>5.8804348384187444</v>
      </c>
      <c r="G100" s="60">
        <v>0.49372093232944647</v>
      </c>
    </row>
    <row r="103" spans="1:12" ht="16" thickBot="1">
      <c r="A103" s="61" t="s">
        <v>42</v>
      </c>
      <c r="B103" s="35"/>
      <c r="C103" s="35"/>
      <c r="D103" s="35"/>
      <c r="E103" s="61" t="s">
        <v>43</v>
      </c>
      <c r="F103" s="35"/>
      <c r="G103" s="35"/>
      <c r="H103" s="35"/>
      <c r="I103" s="61" t="s">
        <v>44</v>
      </c>
      <c r="J103" s="35"/>
      <c r="K103" s="35"/>
      <c r="L103" s="35"/>
    </row>
    <row r="104" spans="1:12" ht="16" thickBot="1">
      <c r="A104" s="35"/>
      <c r="B104" s="62" t="s">
        <v>45</v>
      </c>
      <c r="C104" s="50" t="s">
        <v>46</v>
      </c>
      <c r="D104" s="51" t="s">
        <v>47</v>
      </c>
      <c r="E104" s="35"/>
      <c r="F104" s="49" t="s">
        <v>48</v>
      </c>
      <c r="G104" s="37" t="s">
        <v>49</v>
      </c>
      <c r="H104" s="63" t="s">
        <v>47</v>
      </c>
      <c r="I104" s="35"/>
      <c r="J104" s="49" t="s">
        <v>50</v>
      </c>
      <c r="K104" s="37" t="s">
        <v>49</v>
      </c>
      <c r="L104" s="63" t="s">
        <v>47</v>
      </c>
    </row>
    <row r="105" spans="1:12">
      <c r="A105" s="35"/>
      <c r="B105" s="64" t="s">
        <v>51</v>
      </c>
      <c r="C105" s="65">
        <v>17.3913043478261</v>
      </c>
      <c r="D105" s="66">
        <v>4.0816326530612246</v>
      </c>
      <c r="E105" s="35"/>
      <c r="F105" s="67" t="s">
        <v>52</v>
      </c>
      <c r="G105" s="68">
        <v>1</v>
      </c>
      <c r="H105" s="69">
        <v>24</v>
      </c>
      <c r="I105" s="35"/>
      <c r="J105" s="67" t="s">
        <v>52</v>
      </c>
      <c r="K105" s="68">
        <v>40</v>
      </c>
      <c r="L105" s="69">
        <v>6</v>
      </c>
    </row>
    <row r="106" spans="1:12">
      <c r="A106" s="35"/>
      <c r="B106" s="64" t="s">
        <v>53</v>
      </c>
      <c r="C106" s="65">
        <v>34.782608695652172</v>
      </c>
      <c r="D106" s="66">
        <v>6.1224489795918364</v>
      </c>
      <c r="E106" s="35"/>
      <c r="F106" s="67" t="s">
        <v>54</v>
      </c>
      <c r="G106" s="57">
        <v>0</v>
      </c>
      <c r="H106" s="70">
        <v>17</v>
      </c>
      <c r="I106" s="35"/>
      <c r="J106" s="67" t="s">
        <v>54</v>
      </c>
      <c r="K106" s="57">
        <v>0</v>
      </c>
      <c r="L106" s="70">
        <v>14</v>
      </c>
    </row>
    <row r="107" spans="1:12">
      <c r="A107" s="35"/>
      <c r="B107" s="64" t="s">
        <v>55</v>
      </c>
      <c r="C107" s="65">
        <v>19.565217391304348</v>
      </c>
      <c r="D107" s="66">
        <v>20.408163265306122</v>
      </c>
      <c r="E107" s="35"/>
      <c r="F107" s="67" t="s">
        <v>56</v>
      </c>
      <c r="G107" s="57">
        <v>0</v>
      </c>
      <c r="H107" s="70">
        <v>6</v>
      </c>
      <c r="I107" s="35"/>
      <c r="J107" s="67" t="s">
        <v>57</v>
      </c>
      <c r="K107" s="57">
        <v>0</v>
      </c>
      <c r="L107" s="70">
        <v>16</v>
      </c>
    </row>
    <row r="108" spans="1:12">
      <c r="A108" s="35"/>
      <c r="B108" s="64" t="s">
        <v>58</v>
      </c>
      <c r="C108" s="65">
        <v>10.869565217391305</v>
      </c>
      <c r="D108" s="66">
        <v>6.1224489795918364</v>
      </c>
      <c r="E108" s="35"/>
      <c r="F108" s="67" t="s">
        <v>59</v>
      </c>
      <c r="G108" s="57">
        <v>4</v>
      </c>
      <c r="H108" s="70">
        <v>1</v>
      </c>
      <c r="I108" s="35"/>
      <c r="J108" s="67" t="s">
        <v>60</v>
      </c>
      <c r="K108" s="57">
        <v>0</v>
      </c>
      <c r="L108" s="70">
        <v>10</v>
      </c>
    </row>
    <row r="109" spans="1:12" ht="16" thickBot="1">
      <c r="A109" s="35"/>
      <c r="B109" s="64" t="s">
        <v>61</v>
      </c>
      <c r="C109" s="65">
        <v>6.5217391304347823</v>
      </c>
      <c r="D109" s="66">
        <v>16.326530612244898</v>
      </c>
      <c r="E109" s="35"/>
      <c r="F109" s="71" t="s">
        <v>62</v>
      </c>
      <c r="G109" s="58">
        <v>36</v>
      </c>
      <c r="H109" s="72">
        <v>1</v>
      </c>
      <c r="I109" s="35"/>
      <c r="J109" s="71" t="s">
        <v>62</v>
      </c>
      <c r="K109" s="58">
        <v>1</v>
      </c>
      <c r="L109" s="72">
        <v>3</v>
      </c>
    </row>
    <row r="110" spans="1:12" ht="16" thickBot="1">
      <c r="A110" s="35"/>
      <c r="B110" s="64" t="s">
        <v>63</v>
      </c>
      <c r="C110" s="65">
        <v>10.869565217391305</v>
      </c>
      <c r="D110" s="66">
        <v>14.285714285714285</v>
      </c>
      <c r="E110" s="35"/>
      <c r="F110" s="73" t="s">
        <v>64</v>
      </c>
      <c r="G110" s="73">
        <f>SUM(G105:G109)</f>
        <v>41</v>
      </c>
      <c r="H110" s="73">
        <f>SUM(H105:H109)</f>
        <v>49</v>
      </c>
      <c r="I110" s="35"/>
      <c r="J110" s="73" t="s">
        <v>64</v>
      </c>
      <c r="K110" s="73">
        <f>SUM(K105:K109)</f>
        <v>41</v>
      </c>
      <c r="L110" s="73">
        <f>SUM(L105:L109)</f>
        <v>49</v>
      </c>
    </row>
    <row r="111" spans="1:12">
      <c r="A111" s="35"/>
      <c r="B111" s="64" t="s">
        <v>65</v>
      </c>
      <c r="C111" s="65">
        <v>0</v>
      </c>
      <c r="D111" s="66">
        <v>6.1224489795918364</v>
      </c>
      <c r="E111" s="35"/>
      <c r="F111" s="35"/>
      <c r="I111" s="35"/>
      <c r="J111" s="35"/>
    </row>
    <row r="112" spans="1:12" ht="16" thickBot="1">
      <c r="A112" s="35"/>
      <c r="B112" s="64" t="s">
        <v>66</v>
      </c>
      <c r="C112" s="65">
        <v>0</v>
      </c>
      <c r="D112" s="66">
        <v>12.244897959183673</v>
      </c>
      <c r="E112" s="35"/>
      <c r="F112" s="35"/>
      <c r="G112" s="35"/>
      <c r="H112" s="35"/>
      <c r="I112" s="35"/>
      <c r="J112" s="35"/>
      <c r="K112" s="35"/>
      <c r="L112" s="35"/>
    </row>
    <row r="113" spans="1:12" ht="16" thickBot="1">
      <c r="A113" s="35"/>
      <c r="B113" s="64" t="s">
        <v>67</v>
      </c>
      <c r="C113" s="65">
        <v>0</v>
      </c>
      <c r="D113" s="66">
        <v>6.1224489795918364</v>
      </c>
      <c r="E113" s="35"/>
      <c r="F113" s="49" t="s">
        <v>48</v>
      </c>
      <c r="G113" s="50" t="s">
        <v>12</v>
      </c>
      <c r="H113" s="51" t="s">
        <v>68</v>
      </c>
      <c r="I113" s="35"/>
      <c r="J113" s="49" t="s">
        <v>50</v>
      </c>
      <c r="K113" s="50" t="s">
        <v>13</v>
      </c>
      <c r="L113" s="51" t="s">
        <v>24</v>
      </c>
    </row>
    <row r="114" spans="1:12">
      <c r="A114" s="35"/>
      <c r="B114" s="64" t="s">
        <v>69</v>
      </c>
      <c r="C114" s="65">
        <v>0</v>
      </c>
      <c r="D114" s="66">
        <v>2.0408163265306123</v>
      </c>
      <c r="E114" s="35"/>
      <c r="F114" s="74" t="s">
        <v>70</v>
      </c>
      <c r="G114" s="65">
        <f>G105/41*100</f>
        <v>2.4390243902439024</v>
      </c>
      <c r="H114" s="66">
        <f>H105/49*100</f>
        <v>48.979591836734691</v>
      </c>
      <c r="I114" s="35"/>
      <c r="J114" s="74" t="s">
        <v>52</v>
      </c>
      <c r="K114" s="65">
        <f>K105/41*100</f>
        <v>97.560975609756099</v>
      </c>
      <c r="L114" s="66">
        <f>L105/49*100</f>
        <v>12.244897959183673</v>
      </c>
    </row>
    <row r="115" spans="1:12">
      <c r="A115" s="35"/>
      <c r="B115" s="64" t="s">
        <v>71</v>
      </c>
      <c r="C115" s="65">
        <v>0</v>
      </c>
      <c r="D115" s="66">
        <v>0</v>
      </c>
      <c r="E115" s="35"/>
      <c r="F115" s="52" t="s">
        <v>72</v>
      </c>
      <c r="G115" s="65">
        <f>G106/41*100</f>
        <v>0</v>
      </c>
      <c r="H115" s="66">
        <f>H106/49*100</f>
        <v>34.693877551020407</v>
      </c>
      <c r="I115" s="35"/>
      <c r="J115" s="52" t="s">
        <v>54</v>
      </c>
      <c r="K115" s="65">
        <f>K106/41*100</f>
        <v>0</v>
      </c>
      <c r="L115" s="66">
        <f>L106/49*100</f>
        <v>28.571428571428569</v>
      </c>
    </row>
    <row r="116" spans="1:12">
      <c r="A116" s="35"/>
      <c r="B116" s="64" t="s">
        <v>73</v>
      </c>
      <c r="C116" s="65">
        <v>0</v>
      </c>
      <c r="D116" s="66">
        <v>4.0816326530612246</v>
      </c>
      <c r="E116" s="35"/>
      <c r="F116" s="52" t="s">
        <v>74</v>
      </c>
      <c r="G116" s="65">
        <f>G107/41*100</f>
        <v>0</v>
      </c>
      <c r="H116" s="66">
        <f>H107/49*100</f>
        <v>12.244897959183673</v>
      </c>
      <c r="I116" s="35"/>
      <c r="J116" s="52" t="s">
        <v>56</v>
      </c>
      <c r="K116" s="65">
        <f>K107/41*100</f>
        <v>0</v>
      </c>
      <c r="L116" s="66">
        <f>L107/49*100</f>
        <v>32.653061224489797</v>
      </c>
    </row>
    <row r="117" spans="1:12" ht="16" thickBot="1">
      <c r="A117" s="35"/>
      <c r="B117" s="75" t="s">
        <v>75</v>
      </c>
      <c r="C117" s="76">
        <v>0</v>
      </c>
      <c r="D117" s="77">
        <v>2.0408163265306123</v>
      </c>
      <c r="E117" s="35"/>
      <c r="F117" s="52" t="s">
        <v>76</v>
      </c>
      <c r="G117" s="65">
        <f>G108/41*100</f>
        <v>9.7560975609756095</v>
      </c>
      <c r="H117" s="66">
        <f>H108/49*100</f>
        <v>2.0408163265306123</v>
      </c>
      <c r="I117" s="35"/>
      <c r="J117" s="52" t="s">
        <v>59</v>
      </c>
      <c r="K117" s="65">
        <f>K108/41*100</f>
        <v>0</v>
      </c>
      <c r="L117" s="66">
        <f>L108/49*100</f>
        <v>20.408163265306122</v>
      </c>
    </row>
    <row r="118" spans="1:12" ht="16" thickBot="1">
      <c r="A118" s="35"/>
      <c r="B118" s="35"/>
      <c r="C118" s="35"/>
      <c r="D118" s="35"/>
      <c r="E118" s="35"/>
      <c r="F118" s="78" t="s">
        <v>77</v>
      </c>
      <c r="G118" s="76">
        <f>G109/41*100</f>
        <v>87.804878048780495</v>
      </c>
      <c r="H118" s="77">
        <f>H109/49*100</f>
        <v>2.0408163265306123</v>
      </c>
      <c r="I118" s="35"/>
      <c r="J118" s="78" t="s">
        <v>62</v>
      </c>
      <c r="K118" s="76">
        <f>K109/41*100</f>
        <v>2.4390243902439024</v>
      </c>
      <c r="L118" s="77">
        <f>L109/49*100</f>
        <v>6.1224489795918364</v>
      </c>
    </row>
    <row r="119" spans="1:1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Fig2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2019-09-05T09:03:31Z</dcterms:created>
  <dcterms:modified xsi:type="dcterms:W3CDTF">2019-09-05T09:03:47Z</dcterms:modified>
</cp:coreProperties>
</file>