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7-figure sup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1" l="1"/>
  <c r="J23" i="1"/>
  <c r="J24" i="1"/>
  <c r="J25" i="1"/>
  <c r="J27" i="1"/>
  <c r="I22" i="1"/>
  <c r="I23" i="1"/>
  <c r="I24" i="1"/>
  <c r="I25" i="1"/>
  <c r="I27" i="1"/>
  <c r="H22" i="1"/>
  <c r="H23" i="1"/>
  <c r="H24" i="1"/>
  <c r="H25" i="1"/>
  <c r="H27" i="1"/>
  <c r="G27" i="1"/>
  <c r="F27" i="1"/>
  <c r="E27" i="1"/>
  <c r="D27" i="1"/>
  <c r="C27" i="1"/>
  <c r="J26" i="1"/>
  <c r="I26" i="1"/>
  <c r="H26" i="1"/>
  <c r="G26" i="1"/>
  <c r="F26" i="1"/>
  <c r="E26" i="1"/>
  <c r="D26" i="1"/>
  <c r="C26" i="1"/>
  <c r="J15" i="1"/>
  <c r="I15" i="1"/>
  <c r="H15" i="1"/>
  <c r="G15" i="1"/>
  <c r="F15" i="1"/>
  <c r="E15" i="1"/>
  <c r="D15" i="1"/>
  <c r="C15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<sst xmlns="http://schemas.openxmlformats.org/spreadsheetml/2006/main" count="28" uniqueCount="23">
  <si>
    <t>B</t>
    <phoneticPr fontId="2"/>
  </si>
  <si>
    <t>%EdU+ /Pax7+</t>
    <phoneticPr fontId="2"/>
  </si>
  <si>
    <t>Sham</t>
    <phoneticPr fontId="2"/>
  </si>
  <si>
    <t>Ope</t>
    <phoneticPr fontId="2"/>
  </si>
  <si>
    <t>Day2</t>
    <phoneticPr fontId="2"/>
  </si>
  <si>
    <t>Day4</t>
    <phoneticPr fontId="2"/>
  </si>
  <si>
    <t>Day6</t>
    <phoneticPr fontId="2"/>
  </si>
  <si>
    <t>Day7</t>
    <phoneticPr fontId="2"/>
  </si>
  <si>
    <t>Day2</t>
    <phoneticPr fontId="2"/>
  </si>
  <si>
    <t>Day4</t>
    <phoneticPr fontId="2"/>
  </si>
  <si>
    <t>Day6</t>
    <phoneticPr fontId="2"/>
  </si>
  <si>
    <t>Day7</t>
    <phoneticPr fontId="2"/>
  </si>
  <si>
    <t>average</t>
    <phoneticPr fontId="2"/>
  </si>
  <si>
    <t>SD</t>
    <phoneticPr fontId="2"/>
  </si>
  <si>
    <t>C</t>
    <phoneticPr fontId="2"/>
  </si>
  <si>
    <t>#EdU+ myonuclei</t>
    <phoneticPr fontId="2"/>
  </si>
  <si>
    <t>Sham</t>
    <phoneticPr fontId="2"/>
  </si>
  <si>
    <t>Day14</t>
    <phoneticPr fontId="2"/>
  </si>
  <si>
    <t>Day2</t>
    <phoneticPr fontId="2"/>
  </si>
  <si>
    <t>Day4</t>
    <phoneticPr fontId="2"/>
  </si>
  <si>
    <t>Day7</t>
    <phoneticPr fontId="2"/>
  </si>
  <si>
    <t>Day14</t>
    <phoneticPr fontId="2"/>
  </si>
  <si>
    <t>SD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</si>
</sst>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 diagonalUp="1">
      <left style="medium">
        <color auto="1"/>
      </left>
      <right/>
      <top style="medium">
        <color auto="1"/>
      </top>
      <bottom/>
      <diagonal style="thin">
        <color auto="1"/>
      </diagonal>
    </border>
    <border diagonalUp="1">
      <left/>
      <right/>
      <top style="medium">
        <color auto="1"/>
      </top>
      <bottom/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/>
      <diagonal style="thin">
        <color auto="1"/>
      </diagonal>
    </border>
    <border diagonalUp="1">
      <left style="medium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medium">
        <color auto="1"/>
      </right>
      <top/>
      <bottom/>
      <diagonal style="thin">
        <color auto="1"/>
      </diagonal>
    </border>
    <border diagonalUp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/>
      <bottom style="medium">
        <color auto="1"/>
      </bottom>
      <diagonal style="thin">
        <color auto="1"/>
      </diagonal>
    </border>
  </borders>
  <cellStyleXfs count="4">
    <xf numFmtId="0" fontId="0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4">
    <xf numFmtId="0" fontId="0" fillId="0" borderId="0" xfId="0"/>
    <xf numFmtId="0" fontId="1" fillId="2" borderId="0" xfId="0" applyFont="1" applyFill="1"/>
    <xf numFmtId="0" fontId="4" fillId="0" borderId="0" xfId="1" applyFont="1"/>
    <xf numFmtId="0" fontId="5" fillId="0" borderId="0" xfId="2" applyFont="1">
      <alignment vertical="center"/>
    </xf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4" xfId="1" applyFont="1" applyBorder="1"/>
    <xf numFmtId="0" fontId="4" fillId="0" borderId="0" xfId="1" applyFont="1" applyBorder="1"/>
    <xf numFmtId="0" fontId="4" fillId="0" borderId="5" xfId="1" applyFont="1" applyBorder="1"/>
    <xf numFmtId="0" fontId="4" fillId="0" borderId="6" xfId="1" applyFont="1" applyBorder="1"/>
    <xf numFmtId="0" fontId="4" fillId="0" borderId="7" xfId="1" applyFont="1" applyBorder="1"/>
    <xf numFmtId="0" fontId="4" fillId="0" borderId="8" xfId="1" applyFont="1" applyBorder="1"/>
    <xf numFmtId="176" fontId="4" fillId="0" borderId="1" xfId="1" applyNumberFormat="1" applyFont="1" applyBorder="1"/>
    <xf numFmtId="176" fontId="4" fillId="0" borderId="2" xfId="1" applyNumberFormat="1" applyFont="1" applyBorder="1"/>
    <xf numFmtId="176" fontId="4" fillId="0" borderId="3" xfId="1" applyNumberFormat="1" applyFont="1" applyBorder="1"/>
    <xf numFmtId="0" fontId="0" fillId="0" borderId="3" xfId="0" applyBorder="1"/>
    <xf numFmtId="176" fontId="4" fillId="0" borderId="4" xfId="1" applyNumberFormat="1" applyFont="1" applyBorder="1"/>
    <xf numFmtId="176" fontId="4" fillId="0" borderId="0" xfId="1" applyNumberFormat="1" applyFont="1" applyBorder="1"/>
    <xf numFmtId="176" fontId="4" fillId="0" borderId="5" xfId="1" applyNumberFormat="1" applyFont="1" applyBorder="1"/>
    <xf numFmtId="0" fontId="0" fillId="0" borderId="5" xfId="0" applyBorder="1"/>
    <xf numFmtId="0" fontId="0" fillId="0" borderId="4" xfId="0" applyBorder="1"/>
    <xf numFmtId="176" fontId="4" fillId="0" borderId="7" xfId="1" applyNumberFormat="1" applyFont="1" applyBorder="1"/>
    <xf numFmtId="176" fontId="4" fillId="0" borderId="8" xfId="1" applyNumberFormat="1" applyFont="1" applyBorder="1"/>
    <xf numFmtId="0" fontId="0" fillId="0" borderId="7" xfId="0" applyBorder="1"/>
    <xf numFmtId="0" fontId="0" fillId="0" borderId="8" xfId="0" applyBorder="1"/>
    <xf numFmtId="0" fontId="5" fillId="0" borderId="1" xfId="2" applyFont="1" applyBorder="1">
      <alignment vertical="center"/>
    </xf>
    <xf numFmtId="176" fontId="5" fillId="3" borderId="4" xfId="0" applyNumberFormat="1" applyFont="1" applyFill="1" applyBorder="1"/>
    <xf numFmtId="176" fontId="5" fillId="3" borderId="0" xfId="1" applyNumberFormat="1" applyFont="1" applyFill="1" applyBorder="1"/>
    <xf numFmtId="176" fontId="5" fillId="3" borderId="1" xfId="0" applyNumberFormat="1" applyFont="1" applyFill="1" applyBorder="1"/>
    <xf numFmtId="176" fontId="5" fillId="3" borderId="2" xfId="1" applyNumberFormat="1" applyFont="1" applyFill="1" applyBorder="1"/>
    <xf numFmtId="176" fontId="5" fillId="3" borderId="3" xfId="1" applyNumberFormat="1" applyFont="1" applyFill="1" applyBorder="1"/>
    <xf numFmtId="0" fontId="4" fillId="0" borderId="6" xfId="2" applyFont="1" applyBorder="1">
      <alignment vertical="center"/>
    </xf>
    <xf numFmtId="176" fontId="4" fillId="0" borderId="6" xfId="2" applyNumberFormat="1" applyFont="1" applyBorder="1">
      <alignment vertical="center"/>
    </xf>
    <xf numFmtId="176" fontId="4" fillId="0" borderId="9" xfId="1" applyNumberFormat="1" applyFont="1" applyBorder="1"/>
    <xf numFmtId="176" fontId="4" fillId="0" borderId="10" xfId="1" applyNumberFormat="1" applyFont="1" applyBorder="1"/>
    <xf numFmtId="176" fontId="4" fillId="0" borderId="11" xfId="1" applyNumberFormat="1" applyFont="1" applyBorder="1"/>
    <xf numFmtId="0" fontId="3" fillId="0" borderId="1" xfId="2" applyBorder="1" applyAlignment="1">
      <alignment vertical="center"/>
    </xf>
    <xf numFmtId="0" fontId="3" fillId="0" borderId="2" xfId="2" applyBorder="1" applyAlignment="1">
      <alignment vertical="center"/>
    </xf>
    <xf numFmtId="0" fontId="3" fillId="0" borderId="3" xfId="2" applyBorder="1" applyAlignment="1">
      <alignment vertical="center"/>
    </xf>
    <xf numFmtId="176" fontId="4" fillId="0" borderId="12" xfId="1" applyNumberFormat="1" applyFont="1" applyBorder="1"/>
    <xf numFmtId="176" fontId="4" fillId="0" borderId="13" xfId="1" applyNumberFormat="1" applyFont="1" applyBorder="1"/>
    <xf numFmtId="176" fontId="4" fillId="0" borderId="14" xfId="1" applyNumberFormat="1" applyFont="1" applyBorder="1"/>
    <xf numFmtId="0" fontId="3" fillId="0" borderId="4" xfId="2" applyBorder="1" applyAlignment="1">
      <alignment vertical="center"/>
    </xf>
    <xf numFmtId="0" fontId="3" fillId="0" borderId="0" xfId="2" applyBorder="1" applyAlignment="1">
      <alignment vertical="center"/>
    </xf>
    <xf numFmtId="0" fontId="3" fillId="0" borderId="5" xfId="2" applyBorder="1" applyAlignment="1">
      <alignment vertical="center"/>
    </xf>
    <xf numFmtId="176" fontId="4" fillId="0" borderId="15" xfId="1" applyNumberFormat="1" applyFont="1" applyFill="1" applyBorder="1"/>
    <xf numFmtId="176" fontId="4" fillId="0" borderId="16" xfId="1" applyNumberFormat="1" applyFont="1" applyFill="1" applyBorder="1"/>
    <xf numFmtId="176" fontId="4" fillId="0" borderId="17" xfId="1" applyNumberFormat="1" applyFont="1" applyFill="1" applyBorder="1"/>
    <xf numFmtId="176" fontId="4" fillId="0" borderId="6" xfId="1" applyNumberFormat="1" applyFont="1" applyFill="1" applyBorder="1"/>
    <xf numFmtId="0" fontId="3" fillId="0" borderId="7" xfId="2" applyBorder="1" applyAlignment="1">
      <alignment vertical="center"/>
    </xf>
    <xf numFmtId="0" fontId="3" fillId="0" borderId="8" xfId="2" applyBorder="1" applyAlignment="1">
      <alignment vertical="center"/>
    </xf>
    <xf numFmtId="176" fontId="5" fillId="3" borderId="1" xfId="1" applyNumberFormat="1" applyFont="1" applyFill="1" applyBorder="1"/>
    <xf numFmtId="176" fontId="4" fillId="0" borderId="6" xfId="1" applyNumberFormat="1" applyFont="1" applyBorder="1"/>
  </cellXfs>
  <cellStyles count="4">
    <cellStyle name="標準" xfId="0" builtinId="0"/>
    <cellStyle name="標準 2" xfId="2"/>
    <cellStyle name="標準 3" xfId="3"/>
    <cellStyle name="標準 4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4" zoomScale="200" zoomScaleNormal="200" zoomScalePageLayoutView="200" workbookViewId="0">
      <selection activeCell="K36" sqref="K36"/>
    </sheetView>
  </sheetViews>
  <sheetFormatPr baseColWidth="12" defaultColWidth="8.83203125" defaultRowHeight="13" x14ac:dyDescent="0"/>
  <cols>
    <col min="1" max="2" width="8.83203125" style="2"/>
    <col min="3" max="10" width="8.83203125" style="2" customWidth="1"/>
    <col min="11" max="21" width="4.83203125" style="2" customWidth="1"/>
    <col min="22" max="16384" width="8.83203125" style="2"/>
  </cols>
  <sheetData>
    <row r="1" spans="1:10" ht="15">
      <c r="A1" s="1" t="s">
        <v>0</v>
      </c>
    </row>
    <row r="3" spans="1:10">
      <c r="A3" s="3" t="s">
        <v>1</v>
      </c>
    </row>
    <row r="7" spans="1:10" ht="14" thickBot="1"/>
    <row r="8" spans="1:10">
      <c r="C8" s="4" t="s">
        <v>2</v>
      </c>
      <c r="D8" s="5"/>
      <c r="E8" s="5"/>
      <c r="F8" s="6"/>
      <c r="G8" s="4" t="s">
        <v>3</v>
      </c>
      <c r="H8" s="5"/>
      <c r="I8" s="5"/>
      <c r="J8" s="6"/>
    </row>
    <row r="9" spans="1:10" ht="14" thickBot="1">
      <c r="C9" s="7" t="s">
        <v>4</v>
      </c>
      <c r="D9" s="8" t="s">
        <v>5</v>
      </c>
      <c r="E9" s="8" t="s">
        <v>6</v>
      </c>
      <c r="F9" s="9" t="s">
        <v>7</v>
      </c>
      <c r="G9" s="10" t="s">
        <v>8</v>
      </c>
      <c r="H9" s="11" t="s">
        <v>9</v>
      </c>
      <c r="I9" s="11" t="s">
        <v>10</v>
      </c>
      <c r="J9" s="12" t="s">
        <v>11</v>
      </c>
    </row>
    <row r="10" spans="1:10" ht="18">
      <c r="C10" s="13">
        <v>0</v>
      </c>
      <c r="D10" s="14">
        <v>0</v>
      </c>
      <c r="E10" s="14">
        <v>0</v>
      </c>
      <c r="F10" s="15">
        <v>0</v>
      </c>
      <c r="G10" s="14">
        <v>0</v>
      </c>
      <c r="H10" s="14">
        <v>12.5</v>
      </c>
      <c r="I10" s="14">
        <v>61.111111111111114</v>
      </c>
      <c r="J10" s="16">
        <v>44</v>
      </c>
    </row>
    <row r="11" spans="1:10" ht="18">
      <c r="C11" s="17">
        <v>0</v>
      </c>
      <c r="D11" s="18">
        <v>0</v>
      </c>
      <c r="E11" s="18">
        <v>0</v>
      </c>
      <c r="F11" s="19">
        <v>0</v>
      </c>
      <c r="G11" s="18">
        <v>0</v>
      </c>
      <c r="H11" s="18">
        <v>55.555555555555557</v>
      </c>
      <c r="I11" s="18">
        <v>45.833333333333329</v>
      </c>
      <c r="J11" s="20">
        <v>55.319148936170215</v>
      </c>
    </row>
    <row r="12" spans="1:10" ht="18">
      <c r="C12" s="21">
        <v>3.7037037037037033</v>
      </c>
      <c r="D12" s="18">
        <v>0</v>
      </c>
      <c r="E12" s="18">
        <v>0</v>
      </c>
      <c r="F12" s="19">
        <v>0</v>
      </c>
      <c r="G12" s="18">
        <v>0</v>
      </c>
      <c r="H12" s="18">
        <v>52</v>
      </c>
      <c r="I12" s="18">
        <v>54.347826086956516</v>
      </c>
      <c r="J12" s="20">
        <v>50</v>
      </c>
    </row>
    <row r="13" spans="1:10" ht="19" thickBot="1">
      <c r="C13" s="10"/>
      <c r="D13" s="22">
        <v>0</v>
      </c>
      <c r="E13" s="11"/>
      <c r="F13" s="23">
        <v>0</v>
      </c>
      <c r="G13" s="11"/>
      <c r="H13" s="24">
        <v>64.406779661016941</v>
      </c>
      <c r="I13" s="11"/>
      <c r="J13" s="25">
        <v>51.063829787234042</v>
      </c>
    </row>
    <row r="14" spans="1:10">
      <c r="B14" s="26" t="s">
        <v>12</v>
      </c>
      <c r="C14" s="27">
        <f t="shared" ref="C14:J14" si="0">AVERAGE(C9:C12)</f>
        <v>1.2345679012345678</v>
      </c>
      <c r="D14" s="28">
        <f t="shared" si="0"/>
        <v>0</v>
      </c>
      <c r="E14" s="28">
        <f t="shared" si="0"/>
        <v>0</v>
      </c>
      <c r="F14" s="28">
        <f t="shared" si="0"/>
        <v>0</v>
      </c>
      <c r="G14" s="29">
        <f t="shared" si="0"/>
        <v>0</v>
      </c>
      <c r="H14" s="30">
        <f t="shared" si="0"/>
        <v>40.018518518518519</v>
      </c>
      <c r="I14" s="30">
        <f t="shared" si="0"/>
        <v>53.764090177133653</v>
      </c>
      <c r="J14" s="31">
        <f t="shared" si="0"/>
        <v>49.773049645390074</v>
      </c>
    </row>
    <row r="15" spans="1:10" ht="14" thickBot="1">
      <c r="B15" s="32" t="s">
        <v>13</v>
      </c>
      <c r="C15" s="33">
        <f t="shared" ref="C15:J15" si="1">STDEV(C9:C12)</f>
        <v>2.1383343303319471</v>
      </c>
      <c r="D15" s="22">
        <f t="shared" si="1"/>
        <v>0</v>
      </c>
      <c r="E15" s="22">
        <f t="shared" si="1"/>
        <v>0</v>
      </c>
      <c r="F15" s="22">
        <f t="shared" si="1"/>
        <v>0</v>
      </c>
      <c r="G15" s="33">
        <f t="shared" si="1"/>
        <v>0</v>
      </c>
      <c r="H15" s="22">
        <f t="shared" si="1"/>
        <v>23.897952630250483</v>
      </c>
      <c r="I15" s="22">
        <f t="shared" si="1"/>
        <v>7.6555982239210119</v>
      </c>
      <c r="J15" s="23">
        <f t="shared" si="1"/>
        <v>5.6629862270178624</v>
      </c>
    </row>
    <row r="17" spans="1:10" ht="15">
      <c r="A17" s="1" t="s">
        <v>14</v>
      </c>
    </row>
    <row r="18" spans="1:10">
      <c r="A18" s="3" t="s">
        <v>15</v>
      </c>
    </row>
    <row r="19" spans="1:10" ht="14" thickBot="1"/>
    <row r="20" spans="1:10">
      <c r="C20" s="4" t="s">
        <v>16</v>
      </c>
      <c r="D20" s="5"/>
      <c r="E20" s="5"/>
      <c r="F20" s="6"/>
      <c r="G20" s="4" t="s">
        <v>3</v>
      </c>
      <c r="H20" s="5"/>
      <c r="I20" s="5"/>
      <c r="J20" s="6"/>
    </row>
    <row r="21" spans="1:10" ht="14" thickBot="1">
      <c r="C21" s="7" t="s">
        <v>8</v>
      </c>
      <c r="D21" s="8" t="s">
        <v>5</v>
      </c>
      <c r="E21" s="8" t="s">
        <v>7</v>
      </c>
      <c r="F21" s="9" t="s">
        <v>17</v>
      </c>
      <c r="G21" s="10" t="s">
        <v>18</v>
      </c>
      <c r="H21" s="11" t="s">
        <v>19</v>
      </c>
      <c r="I21" s="11" t="s">
        <v>20</v>
      </c>
      <c r="J21" s="12" t="s">
        <v>21</v>
      </c>
    </row>
    <row r="22" spans="1:10" ht="17">
      <c r="C22" s="34"/>
      <c r="D22" s="35"/>
      <c r="E22" s="35"/>
      <c r="F22" s="36"/>
      <c r="G22" s="37">
        <v>0</v>
      </c>
      <c r="H22" s="38">
        <f>(3+3+2+4+2+0+2+2+0)/9</f>
        <v>2</v>
      </c>
      <c r="I22" s="38">
        <f>(1+3+4+4+3+2+3+6+7)/9</f>
        <v>3.6666666666666665</v>
      </c>
      <c r="J22" s="39">
        <f>(9+12+3+7+12+5+9+5+20)/9</f>
        <v>9.1111111111111107</v>
      </c>
    </row>
    <row r="23" spans="1:10" ht="17">
      <c r="C23" s="40"/>
      <c r="D23" s="41"/>
      <c r="E23" s="41"/>
      <c r="F23" s="42"/>
      <c r="G23" s="43">
        <v>0</v>
      </c>
      <c r="H23" s="44">
        <f>(2+2+3+0+4+0+2+1+3)/9</f>
        <v>1.8888888888888888</v>
      </c>
      <c r="I23" s="44">
        <f>(7+4+8+12+10+12+2+5+8)/9</f>
        <v>7.5555555555555554</v>
      </c>
      <c r="J23" s="45">
        <f>(11+25+38+29+25+23+16+10+18)/9</f>
        <v>21.666666666666668</v>
      </c>
    </row>
    <row r="24" spans="1:10" ht="17">
      <c r="C24" s="40"/>
      <c r="D24" s="41"/>
      <c r="E24" s="41"/>
      <c r="F24" s="42"/>
      <c r="G24" s="43">
        <v>0</v>
      </c>
      <c r="H24" s="44">
        <f>(4+3+2+3+2+0+0+1+2)/9</f>
        <v>1.8888888888888888</v>
      </c>
      <c r="I24" s="44">
        <f>(5+5+9+9+10+8+4+8+7)/9</f>
        <v>7.2222222222222223</v>
      </c>
      <c r="J24" s="45">
        <f>(15+17+21+22+21+19+13+9+15)/9</f>
        <v>16.888888888888889</v>
      </c>
    </row>
    <row r="25" spans="1:10" ht="18" thickBot="1">
      <c r="C25" s="46"/>
      <c r="D25" s="47"/>
      <c r="E25" s="47"/>
      <c r="F25" s="48"/>
      <c r="G25" s="49"/>
      <c r="H25" s="50">
        <f>(0+2+3+1+4+2+2+0+0)/9</f>
        <v>1.5555555555555556</v>
      </c>
      <c r="I25" s="50">
        <f>(8+5+4+12+5+7+3+9+2)/9</f>
        <v>6.1111111111111107</v>
      </c>
      <c r="J25" s="51">
        <f>(11+10+9+15+13+14+9+6)/7</f>
        <v>12.428571428571429</v>
      </c>
    </row>
    <row r="26" spans="1:10">
      <c r="B26" s="26" t="s">
        <v>12</v>
      </c>
      <c r="C26" s="29" t="e">
        <f>AVERAGE(C22:C25)</f>
        <v>#DIV/0!</v>
      </c>
      <c r="D26" s="30" t="e">
        <f t="shared" ref="D26:J26" si="2">AVERAGE(D22:D25)</f>
        <v>#DIV/0!</v>
      </c>
      <c r="E26" s="30" t="e">
        <f t="shared" si="2"/>
        <v>#DIV/0!</v>
      </c>
      <c r="F26" s="31" t="e">
        <f t="shared" si="2"/>
        <v>#DIV/0!</v>
      </c>
      <c r="G26" s="52">
        <f t="shared" si="2"/>
        <v>0</v>
      </c>
      <c r="H26" s="30">
        <f t="shared" si="2"/>
        <v>1.8333333333333333</v>
      </c>
      <c r="I26" s="30">
        <f t="shared" si="2"/>
        <v>6.1388888888888884</v>
      </c>
      <c r="J26" s="31">
        <f t="shared" si="2"/>
        <v>15.023809523809526</v>
      </c>
    </row>
    <row r="27" spans="1:10" ht="14" thickBot="1">
      <c r="B27" s="32" t="s">
        <v>22</v>
      </c>
      <c r="C27" s="33" t="e">
        <f>STDEV(C22:C25)</f>
        <v>#DIV/0!</v>
      </c>
      <c r="D27" s="22" t="e">
        <f t="shared" ref="D27:J27" si="3">STDEV(D22:D25)</f>
        <v>#DIV/0!</v>
      </c>
      <c r="E27" s="22" t="e">
        <f t="shared" si="3"/>
        <v>#DIV/0!</v>
      </c>
      <c r="F27" s="23" t="e">
        <f t="shared" si="3"/>
        <v>#DIV/0!</v>
      </c>
      <c r="G27" s="53">
        <f t="shared" si="3"/>
        <v>0</v>
      </c>
      <c r="H27" s="22">
        <f t="shared" si="3"/>
        <v>0.19245008972987523</v>
      </c>
      <c r="I27" s="22">
        <f t="shared" si="3"/>
        <v>1.7600388136386125</v>
      </c>
      <c r="J27" s="23">
        <f t="shared" si="3"/>
        <v>5.4559244663929087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Figure7-figure sup1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2019-09-05T09:08:35Z</dcterms:created>
  <dcterms:modified xsi:type="dcterms:W3CDTF">2019-09-05T09:08:50Z</dcterms:modified>
</cp:coreProperties>
</file>