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lloret/Desktop/eLife revision_figures Carla_June2020/6 July_send new versions/PHD manuscript for comments_July/Source data_carla/"/>
    </mc:Choice>
  </mc:AlternateContent>
  <xr:revisionPtr revIDLastSave="0" documentId="13_ncr:1_{2C3E88EF-8745-794E-8C71-B30ADA58483D}" xr6:coauthVersionLast="45" xr6:coauthVersionMax="45" xr10:uidLastSave="{00000000-0000-0000-0000-000000000000}"/>
  <bookViews>
    <workbookView xWindow="3180" yWindow="2060" windowWidth="27640" windowHeight="16940" activeTab="1" xr2:uid="{122DE392-DC8D-6A4C-BB91-1AF4568650A6}"/>
  </bookViews>
  <sheets>
    <sheet name="Fig. 7 S2A-B_Ectopic proding MM" sheetId="1" r:id="rId1"/>
    <sheet name="Fig. 7 S2C-D_Ectopic prod sca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2" l="1"/>
  <c r="L8" i="2"/>
  <c r="M4" i="2"/>
  <c r="L4" i="2"/>
  <c r="M3" i="2"/>
  <c r="L3" i="2"/>
  <c r="P9" i="1"/>
  <c r="L9" i="1"/>
  <c r="P8" i="1"/>
  <c r="L8" i="1"/>
  <c r="M4" i="1"/>
  <c r="L4" i="1"/>
  <c r="M3" i="1"/>
  <c r="L3" i="1"/>
</calcChain>
</file>

<file path=xl/sharedStrings.xml><?xml version="1.0" encoding="utf-8"?>
<sst xmlns="http://schemas.openxmlformats.org/spreadsheetml/2006/main" count="337" uniqueCount="146">
  <si>
    <t>Movie number</t>
  </si>
  <si>
    <t>Treatment</t>
  </si>
  <si>
    <t>Total number of Molina manouvre</t>
  </si>
  <si>
    <t>Molina manouvre with ectopic prodding</t>
  </si>
  <si>
    <t>27 (exp 1)</t>
  </si>
  <si>
    <t>mock 1</t>
  </si>
  <si>
    <t>Total number of MM</t>
  </si>
  <si>
    <t>MM with ectopic prodding</t>
  </si>
  <si>
    <t>Total number of  Discontinuous MM</t>
  </si>
  <si>
    <t>Discontinuous MM with ectopic prodding</t>
  </si>
  <si>
    <t>28 (exp 1)</t>
  </si>
  <si>
    <t>mock 2</t>
  </si>
  <si>
    <t>MOCK</t>
  </si>
  <si>
    <t>34 (exp 1)</t>
  </si>
  <si>
    <t>mock3</t>
  </si>
  <si>
    <t>ABLATED</t>
  </si>
  <si>
    <t>36 (exp 1)</t>
  </si>
  <si>
    <t>mock4</t>
  </si>
  <si>
    <t>41 (exp 1)</t>
  </si>
  <si>
    <t>mock5</t>
  </si>
  <si>
    <t>44 (exp 1)</t>
  </si>
  <si>
    <t>mock 6</t>
  </si>
  <si>
    <t>% MM with ectopic prodding</t>
  </si>
  <si>
    <t>% Discontinuous MM with ectopic prodding</t>
  </si>
  <si>
    <t>45 (exp 1)</t>
  </si>
  <si>
    <t>mock 7</t>
  </si>
  <si>
    <t>1 (exp 2)</t>
  </si>
  <si>
    <t>MOCK 8</t>
  </si>
  <si>
    <t>4 (exp 2)</t>
  </si>
  <si>
    <t>MOCK 9</t>
  </si>
  <si>
    <t>8 (exp 2)</t>
  </si>
  <si>
    <t>MOCK 10</t>
  </si>
  <si>
    <t>9 (exp 2)</t>
  </si>
  <si>
    <t>15 (exp 2)</t>
  </si>
  <si>
    <t>16 (exp 2)</t>
  </si>
  <si>
    <t>MOCK 11</t>
  </si>
  <si>
    <t>18 (exp 2)</t>
  </si>
  <si>
    <t>MOCK 12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</si>
  <si>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number of Molina manoeuvres with or without ectopic prodding performed by mock ablated vs PHD ablated males.</t>
    </r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</si>
  <si>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number of discontinious manoeuvres with or without ectopic prodding performed by mock ablated vs. PHD ablated animals</t>
    </r>
  </si>
  <si>
    <t>19 (exp 2)</t>
  </si>
  <si>
    <t>Chi-square</t>
  </si>
  <si>
    <t>22 (exp 2)</t>
  </si>
  <si>
    <t>MOCK 13</t>
  </si>
  <si>
    <t>Chi-square, df</t>
  </si>
  <si>
    <t>5,365, 1</t>
  </si>
  <si>
    <t>0,4725, 1</t>
  </si>
  <si>
    <t>23 (exp 2)</t>
  </si>
  <si>
    <t>z</t>
  </si>
  <si>
    <t>27 (exp 2)</t>
  </si>
  <si>
    <t>MOCK 14</t>
  </si>
  <si>
    <t>P value</t>
  </si>
  <si>
    <t>28 (exp 2)</t>
  </si>
  <si>
    <t>MOCK 15</t>
  </si>
  <si>
    <t>P value summary</t>
  </si>
  <si>
    <t>*</t>
  </si>
  <si>
    <t>ns</t>
  </si>
  <si>
    <t>32 (exp 2)</t>
  </si>
  <si>
    <t>MOCK 16</t>
  </si>
  <si>
    <t>One- or two-tailed</t>
  </si>
  <si>
    <t>Two-tailed</t>
  </si>
  <si>
    <t>33 (exp 2)</t>
  </si>
  <si>
    <t>Statistically significant? (alpha&lt;0.05)</t>
  </si>
  <si>
    <t>Yes</t>
  </si>
  <si>
    <t>No</t>
  </si>
  <si>
    <t>34 (exp 2)</t>
  </si>
  <si>
    <t>MOCK 17</t>
  </si>
  <si>
    <t>2 (exp 3)</t>
  </si>
  <si>
    <t>MOCK 18</t>
  </si>
  <si>
    <t>Data analyzed</t>
  </si>
  <si>
    <t>MM WITH ECTOPIC PRODING</t>
  </si>
  <si>
    <t>MM WITHOUT ECTOPIC PRODING</t>
  </si>
  <si>
    <t>Total</t>
  </si>
  <si>
    <t>4 (exp 3)</t>
  </si>
  <si>
    <t>MOCK 19</t>
  </si>
  <si>
    <t>6 (exp 3)</t>
  </si>
  <si>
    <t>MOCK 20</t>
  </si>
  <si>
    <t>7 (exp 3)</t>
  </si>
  <si>
    <t>MOCK 21</t>
  </si>
  <si>
    <t>26 (exp 1)</t>
  </si>
  <si>
    <t>ablated 1</t>
  </si>
  <si>
    <t>29 (exp 1)</t>
  </si>
  <si>
    <t>ablated 2</t>
  </si>
  <si>
    <t>31 (exp 1)</t>
  </si>
  <si>
    <t>ablated 3</t>
  </si>
  <si>
    <t>37 (exp 1)</t>
  </si>
  <si>
    <t>ablated 4</t>
  </si>
  <si>
    <t>39 (exp 1)</t>
  </si>
  <si>
    <t>ablated 5</t>
  </si>
  <si>
    <t>40 (exp 1)</t>
  </si>
  <si>
    <t>ablated 6</t>
  </si>
  <si>
    <t>42 (exp 1)</t>
  </si>
  <si>
    <t>ablated 7</t>
  </si>
  <si>
    <t>43 (exp 1)</t>
  </si>
  <si>
    <t>46 (exp 1)</t>
  </si>
  <si>
    <t>ablated 8</t>
  </si>
  <si>
    <t>48 (exp 1)</t>
  </si>
  <si>
    <t>ablated 9</t>
  </si>
  <si>
    <t>50 (exp 1)</t>
  </si>
  <si>
    <t>2 (exp 2)</t>
  </si>
  <si>
    <t>ABLATED 10</t>
  </si>
  <si>
    <t>3 (exp 2)</t>
  </si>
  <si>
    <t>ABLATED 11</t>
  </si>
  <si>
    <t>6 (exp 2)</t>
  </si>
  <si>
    <t>ABLATED 12</t>
  </si>
  <si>
    <t>10 (exp 2)</t>
  </si>
  <si>
    <t>ABLATED 13</t>
  </si>
  <si>
    <t>11 (exp 2)</t>
  </si>
  <si>
    <t>12 (exp 2)</t>
  </si>
  <si>
    <t>13 (exp 2)</t>
  </si>
  <si>
    <t>20 (exp 2)</t>
  </si>
  <si>
    <t>ABLATED 14</t>
  </si>
  <si>
    <t>21 (exp 2)</t>
  </si>
  <si>
    <t>24 (exp 2)</t>
  </si>
  <si>
    <t>ABLATED 15</t>
  </si>
  <si>
    <t>25 (exp 2)</t>
  </si>
  <si>
    <t>ABLATED 16</t>
  </si>
  <si>
    <t>29 (exp 2)</t>
  </si>
  <si>
    <t>ABLATED 17</t>
  </si>
  <si>
    <t>31 (exp 2)</t>
  </si>
  <si>
    <t>9 (exp 3)</t>
  </si>
  <si>
    <t>ABLATED 18</t>
  </si>
  <si>
    <t>10 (exp 3)</t>
  </si>
  <si>
    <t>ABLATED 19</t>
  </si>
  <si>
    <t>11 (exp 3)</t>
  </si>
  <si>
    <t>ABLATED 20</t>
  </si>
  <si>
    <t>12 (exp 3)</t>
  </si>
  <si>
    <t>ABLATED 21</t>
  </si>
  <si>
    <t>16 (exp 3)</t>
  </si>
  <si>
    <t>ABLATED 22</t>
  </si>
  <si>
    <t xml:space="preserve">Total number of scans </t>
  </si>
  <si>
    <t>number of scans with ectopic prodding</t>
  </si>
  <si>
    <t xml:space="preserve"> Total number of pauses during scanning</t>
  </si>
  <si>
    <t>Number of pauses with ectopic prodding</t>
  </si>
  <si>
    <t>% of scans with ectopic prodding</t>
  </si>
  <si>
    <t>% of pauses with ectopic prodding</t>
  </si>
  <si>
    <t xml:space="preserve">* Note that scans with more than one prodding event (due to several pauses with ectopic prodding) were counted as one scan with ectopic prodding. 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</si>
  <si>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number of scans with or without ectopic prodding performed by mock ablated vs. PHD ablated animals.</t>
    </r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</si>
  <si>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number of pauses during scanning with or without ectopic prodding performed by mock ablated vs. PHD ablated animals</t>
    </r>
  </si>
  <si>
    <t>0,08483, 1</t>
  </si>
  <si>
    <t>0,4137, 1</t>
  </si>
  <si>
    <t>SCANS WITH ECTOPIC PRODING</t>
  </si>
  <si>
    <t>SCANS WITHOUT ECTOPIC PRODING</t>
  </si>
  <si>
    <t>PAUSES WITH ECTOPIC PRODING</t>
  </si>
  <si>
    <t>PAUSES WITHOUT ECTOPIC PRODING</t>
  </si>
  <si>
    <t>ABLATED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</si>
</sst>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vertAlign val="superscript"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0" xfId="0" applyFill="1"/>
    <xf numFmtId="0" fontId="3" fillId="0" borderId="0" xfId="0" applyFont="1"/>
    <xf numFmtId="0" fontId="6" fillId="0" borderId="10" xfId="0" applyFont="1" applyBorder="1" applyAlignment="1">
      <alignment vertical="center"/>
    </xf>
    <xf numFmtId="0" fontId="7" fillId="0" borderId="11" xfId="0" applyFont="1" applyBorder="1"/>
    <xf numFmtId="0" fontId="7" fillId="0" borderId="12" xfId="0" applyFont="1" applyBorder="1"/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14" xfId="0" applyFont="1" applyBorder="1"/>
    <xf numFmtId="0" fontId="8" fillId="0" borderId="13" xfId="0" applyFont="1" applyBorder="1" applyAlignment="1">
      <alignment vertical="center"/>
    </xf>
    <xf numFmtId="16" fontId="0" fillId="0" borderId="0" xfId="0" applyNumberFormat="1"/>
    <xf numFmtId="0" fontId="7" fillId="0" borderId="13" xfId="0" applyFont="1" applyBorder="1"/>
    <xf numFmtId="0" fontId="0" fillId="4" borderId="0" xfId="0" applyFill="1"/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0" fillId="5" borderId="0" xfId="0" applyFill="1"/>
    <xf numFmtId="0" fontId="9" fillId="0" borderId="0" xfId="0" applyFont="1" applyAlignment="1">
      <alignment vertical="center"/>
    </xf>
    <xf numFmtId="0" fontId="0" fillId="6" borderId="0" xfId="0" applyFill="1"/>
    <xf numFmtId="0" fontId="1" fillId="0" borderId="0" xfId="0" applyFont="1"/>
    <xf numFmtId="0" fontId="0" fillId="2" borderId="0" xfId="0" applyFill="1"/>
    <xf numFmtId="0" fontId="10" fillId="0" borderId="0" xfId="0" applyFont="1"/>
    <xf numFmtId="0" fontId="11" fillId="0" borderId="0" xfId="0" applyFont="1"/>
    <xf numFmtId="0" fontId="10" fillId="0" borderId="2" xfId="0" applyFont="1" applyBorder="1"/>
    <xf numFmtId="0" fontId="10" fillId="0" borderId="1" xfId="0" applyFont="1" applyBorder="1"/>
    <xf numFmtId="0" fontId="11" fillId="0" borderId="4" xfId="0" applyFont="1" applyBorder="1"/>
    <xf numFmtId="0" fontId="11" fillId="0" borderId="7" xfId="0" applyFont="1" applyBorder="1"/>
    <xf numFmtId="0" fontId="12" fillId="0" borderId="10" xfId="0" applyFont="1" applyBorder="1" applyAlignment="1">
      <alignment horizontal="left"/>
    </xf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left"/>
    </xf>
    <xf numFmtId="0" fontId="12" fillId="0" borderId="0" xfId="0" applyFont="1"/>
    <xf numFmtId="0" fontId="12" fillId="0" borderId="14" xfId="0" applyFont="1" applyBorder="1"/>
    <xf numFmtId="0" fontId="13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/>
    <xf numFmtId="0" fontId="12" fillId="0" borderId="17" xfId="0" applyFont="1" applyBorder="1"/>
    <xf numFmtId="0" fontId="7" fillId="0" borderId="17" xfId="0" applyFont="1" applyBorder="1"/>
    <xf numFmtId="0" fontId="8" fillId="7" borderId="0" xfId="0" applyFont="1" applyFill="1" applyAlignment="1">
      <alignment horizontal="right" vertical="center"/>
    </xf>
    <xf numFmtId="0" fontId="13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423A-1FE1-744A-AAB3-97E0380BE342}">
  <dimension ref="A1:R56"/>
  <sheetViews>
    <sheetView workbookViewId="0">
      <selection activeCell="P19" sqref="P19"/>
    </sheetView>
  </sheetViews>
  <sheetFormatPr baseColWidth="10" defaultRowHeight="16"/>
  <cols>
    <col min="1" max="1" width="13.1640625" bestFit="1" customWidth="1"/>
    <col min="3" max="3" width="18.1640625" bestFit="1" customWidth="1"/>
    <col min="4" max="4" width="23.1640625" customWidth="1"/>
    <col min="10" max="10" width="28.83203125" customWidth="1"/>
    <col min="11" max="11" width="25.33203125" customWidth="1"/>
    <col min="12" max="12" width="28.1640625" customWidth="1"/>
    <col min="13" max="13" width="25.1640625" customWidth="1"/>
    <col min="15" max="15" width="27.5" customWidth="1"/>
    <col min="16" max="16" width="41.6640625" customWidth="1"/>
    <col min="17" max="17" width="34.33203125" bestFit="1" customWidth="1"/>
  </cols>
  <sheetData>
    <row r="1" spans="1:18" s="2" customFormat="1" ht="17" thickBot="1">
      <c r="A1" s="1" t="s">
        <v>0</v>
      </c>
      <c r="B1" s="2" t="s">
        <v>1</v>
      </c>
      <c r="C1" s="2" t="s">
        <v>2</v>
      </c>
      <c r="D1" s="2" t="s">
        <v>3</v>
      </c>
    </row>
    <row r="2" spans="1:18">
      <c r="A2" t="s">
        <v>4</v>
      </c>
      <c r="B2" t="s">
        <v>5</v>
      </c>
      <c r="C2">
        <v>0</v>
      </c>
      <c r="D2">
        <v>0</v>
      </c>
      <c r="K2" s="3" t="s">
        <v>1</v>
      </c>
      <c r="L2" s="4" t="s">
        <v>6</v>
      </c>
      <c r="M2" s="5" t="s">
        <v>7</v>
      </c>
      <c r="O2" s="3" t="s">
        <v>1</v>
      </c>
      <c r="P2" s="4" t="s">
        <v>8</v>
      </c>
      <c r="Q2" s="5" t="s">
        <v>9</v>
      </c>
    </row>
    <row r="3" spans="1:18">
      <c r="A3" t="s">
        <v>10</v>
      </c>
      <c r="B3" t="s">
        <v>11</v>
      </c>
      <c r="C3">
        <v>1</v>
      </c>
      <c r="D3">
        <v>0</v>
      </c>
      <c r="K3" s="6" t="s">
        <v>12</v>
      </c>
      <c r="L3" s="7">
        <f>SUM(C2:C27)</f>
        <v>47</v>
      </c>
      <c r="M3" s="8">
        <f>SUM(D2:D27)</f>
        <v>2</v>
      </c>
      <c r="O3" s="6" t="s">
        <v>12</v>
      </c>
      <c r="P3" s="7">
        <v>10</v>
      </c>
      <c r="Q3" s="8">
        <v>2</v>
      </c>
    </row>
    <row r="4" spans="1:18" ht="17" thickBot="1">
      <c r="A4" t="s">
        <v>13</v>
      </c>
      <c r="B4" t="s">
        <v>14</v>
      </c>
      <c r="C4">
        <v>2</v>
      </c>
      <c r="D4">
        <v>0</v>
      </c>
      <c r="K4" s="9" t="s">
        <v>15</v>
      </c>
      <c r="L4" s="10">
        <f>SUM(C28:C56)</f>
        <v>51</v>
      </c>
      <c r="M4" s="11">
        <f>SUM(D28:D56)</f>
        <v>10</v>
      </c>
      <c r="O4" s="9" t="s">
        <v>15</v>
      </c>
      <c r="P4" s="10">
        <v>32</v>
      </c>
      <c r="Q4" s="11">
        <v>10</v>
      </c>
    </row>
    <row r="5" spans="1:18">
      <c r="A5" t="s">
        <v>16</v>
      </c>
      <c r="B5" t="s">
        <v>17</v>
      </c>
      <c r="C5">
        <v>3</v>
      </c>
      <c r="D5">
        <v>0</v>
      </c>
    </row>
    <row r="6" spans="1:18" ht="17" thickBot="1">
      <c r="A6" t="s">
        <v>18</v>
      </c>
      <c r="B6" t="s">
        <v>19</v>
      </c>
      <c r="C6">
        <v>2</v>
      </c>
      <c r="D6">
        <v>0</v>
      </c>
    </row>
    <row r="7" spans="1:18">
      <c r="A7" t="s">
        <v>20</v>
      </c>
      <c r="B7" t="s">
        <v>21</v>
      </c>
      <c r="C7">
        <v>0</v>
      </c>
      <c r="D7">
        <v>0</v>
      </c>
      <c r="K7" s="3" t="s">
        <v>1</v>
      </c>
      <c r="L7" s="5" t="s">
        <v>22</v>
      </c>
      <c r="O7" s="3" t="s">
        <v>1</v>
      </c>
      <c r="P7" s="5" t="s">
        <v>23</v>
      </c>
    </row>
    <row r="8" spans="1:18">
      <c r="A8" t="s">
        <v>24</v>
      </c>
      <c r="B8" t="s">
        <v>25</v>
      </c>
      <c r="C8">
        <v>0</v>
      </c>
      <c r="D8">
        <v>0</v>
      </c>
      <c r="K8" s="6" t="s">
        <v>12</v>
      </c>
      <c r="L8" s="8">
        <f>(2/47)*100</f>
        <v>4.2553191489361701</v>
      </c>
      <c r="O8" s="6" t="s">
        <v>12</v>
      </c>
      <c r="P8" s="8">
        <f>(2/10)*100</f>
        <v>20</v>
      </c>
    </row>
    <row r="9" spans="1:18" ht="17" thickBot="1">
      <c r="A9" t="s">
        <v>26</v>
      </c>
      <c r="B9" s="12" t="s">
        <v>27</v>
      </c>
      <c r="C9">
        <v>0</v>
      </c>
      <c r="D9">
        <v>0</v>
      </c>
      <c r="K9" s="9" t="s">
        <v>15</v>
      </c>
      <c r="L9" s="11">
        <f>(10/51)*100</f>
        <v>19.607843137254903</v>
      </c>
      <c r="O9" s="9" t="s">
        <v>15</v>
      </c>
      <c r="P9" s="11">
        <f>(10/32)*100</f>
        <v>31.25</v>
      </c>
    </row>
    <row r="10" spans="1:18">
      <c r="A10" t="s">
        <v>28</v>
      </c>
      <c r="B10" s="12" t="s">
        <v>29</v>
      </c>
      <c r="C10">
        <v>0</v>
      </c>
      <c r="D10">
        <v>0</v>
      </c>
    </row>
    <row r="11" spans="1:18">
      <c r="A11" t="s">
        <v>30</v>
      </c>
      <c r="B11" s="12" t="s">
        <v>31</v>
      </c>
      <c r="C11">
        <v>7</v>
      </c>
      <c r="D11">
        <v>1</v>
      </c>
    </row>
    <row r="12" spans="1:18">
      <c r="A12" t="s">
        <v>32</v>
      </c>
      <c r="B12" s="12" t="s">
        <v>31</v>
      </c>
      <c r="C12">
        <v>19</v>
      </c>
      <c r="D12">
        <v>0</v>
      </c>
    </row>
    <row r="13" spans="1:18">
      <c r="A13" t="s">
        <v>33</v>
      </c>
      <c r="B13" s="12" t="s">
        <v>31</v>
      </c>
      <c r="C13">
        <v>2</v>
      </c>
      <c r="D13">
        <v>0</v>
      </c>
    </row>
    <row r="14" spans="1:18">
      <c r="A14" t="s">
        <v>34</v>
      </c>
      <c r="B14" s="12" t="s">
        <v>35</v>
      </c>
      <c r="C14">
        <v>0</v>
      </c>
      <c r="D14">
        <v>0</v>
      </c>
    </row>
    <row r="15" spans="1:18" ht="19" thickBot="1">
      <c r="A15" t="s">
        <v>36</v>
      </c>
      <c r="B15" s="12" t="s">
        <v>37</v>
      </c>
      <c r="C15">
        <v>4</v>
      </c>
      <c r="D15">
        <v>0</v>
      </c>
      <c r="J15" s="13" t="s">
        <v>38</v>
      </c>
      <c r="O15" s="13" t="s">
        <v>39</v>
      </c>
    </row>
    <row r="16" spans="1:18">
      <c r="A16" t="s">
        <v>40</v>
      </c>
      <c r="B16" s="12" t="s">
        <v>37</v>
      </c>
      <c r="C16">
        <v>1</v>
      </c>
      <c r="D16">
        <v>0</v>
      </c>
      <c r="J16" s="14" t="s">
        <v>41</v>
      </c>
      <c r="K16" s="15"/>
      <c r="L16" s="15"/>
      <c r="M16" s="16"/>
      <c r="O16" s="14" t="s">
        <v>41</v>
      </c>
      <c r="P16" s="15"/>
      <c r="Q16" s="15"/>
      <c r="R16" s="16"/>
    </row>
    <row r="17" spans="1:18">
      <c r="A17" t="s">
        <v>42</v>
      </c>
      <c r="B17" s="12" t="s">
        <v>43</v>
      </c>
      <c r="C17">
        <v>4</v>
      </c>
      <c r="D17">
        <v>1</v>
      </c>
      <c r="J17" s="17" t="s">
        <v>44</v>
      </c>
      <c r="K17" s="18" t="s">
        <v>45</v>
      </c>
      <c r="L17" s="19"/>
      <c r="M17" s="20"/>
      <c r="O17" s="17" t="s">
        <v>44</v>
      </c>
      <c r="P17" s="18" t="s">
        <v>46</v>
      </c>
      <c r="Q17" s="19"/>
      <c r="R17" s="20"/>
    </row>
    <row r="18" spans="1:18">
      <c r="A18" t="s">
        <v>47</v>
      </c>
      <c r="B18" s="12" t="s">
        <v>43</v>
      </c>
      <c r="C18">
        <v>0</v>
      </c>
      <c r="D18">
        <v>0</v>
      </c>
      <c r="J18" s="17" t="s">
        <v>48</v>
      </c>
      <c r="K18" s="18">
        <v>2.3159999999999998</v>
      </c>
      <c r="L18" s="19"/>
      <c r="M18" s="20"/>
      <c r="O18" s="17" t="s">
        <v>48</v>
      </c>
      <c r="P18" s="18">
        <v>0.68740000000000001</v>
      </c>
      <c r="Q18" s="19"/>
      <c r="R18" s="20"/>
    </row>
    <row r="19" spans="1:18">
      <c r="A19" t="s">
        <v>49</v>
      </c>
      <c r="B19" s="12" t="s">
        <v>50</v>
      </c>
      <c r="C19">
        <v>0</v>
      </c>
      <c r="D19">
        <v>0</v>
      </c>
      <c r="J19" s="21" t="s">
        <v>51</v>
      </c>
      <c r="K19" s="51">
        <v>2.0500000000000001E-2</v>
      </c>
      <c r="L19" s="19"/>
      <c r="M19" s="20"/>
      <c r="O19" s="21" t="s">
        <v>51</v>
      </c>
      <c r="P19" s="51">
        <v>0.49180000000000001</v>
      </c>
      <c r="Q19" s="19"/>
      <c r="R19" s="20"/>
    </row>
    <row r="20" spans="1:18">
      <c r="A20" t="s">
        <v>52</v>
      </c>
      <c r="B20" s="12" t="s">
        <v>53</v>
      </c>
      <c r="C20">
        <v>0</v>
      </c>
      <c r="D20">
        <v>0</v>
      </c>
      <c r="J20" s="17" t="s">
        <v>54</v>
      </c>
      <c r="K20" s="18" t="s">
        <v>55</v>
      </c>
      <c r="L20" s="19"/>
      <c r="M20" s="20"/>
      <c r="N20" s="22"/>
      <c r="O20" s="17" t="s">
        <v>54</v>
      </c>
      <c r="P20" s="18" t="s">
        <v>56</v>
      </c>
      <c r="Q20" s="19"/>
      <c r="R20" s="20"/>
    </row>
    <row r="21" spans="1:18">
      <c r="A21" t="s">
        <v>57</v>
      </c>
      <c r="B21" s="12" t="s">
        <v>58</v>
      </c>
      <c r="C21">
        <v>2</v>
      </c>
      <c r="D21">
        <v>0</v>
      </c>
      <c r="J21" s="17" t="s">
        <v>59</v>
      </c>
      <c r="K21" s="18" t="s">
        <v>60</v>
      </c>
      <c r="L21" s="19"/>
      <c r="M21" s="20"/>
      <c r="O21" s="17" t="s">
        <v>59</v>
      </c>
      <c r="P21" s="18" t="s">
        <v>60</v>
      </c>
      <c r="Q21" s="19"/>
      <c r="R21" s="20"/>
    </row>
    <row r="22" spans="1:18">
      <c r="A22" t="s">
        <v>61</v>
      </c>
      <c r="B22" s="12" t="s">
        <v>58</v>
      </c>
      <c r="C22">
        <v>0</v>
      </c>
      <c r="D22">
        <v>0</v>
      </c>
      <c r="J22" s="17" t="s">
        <v>62</v>
      </c>
      <c r="K22" s="18" t="s">
        <v>63</v>
      </c>
      <c r="L22" s="19"/>
      <c r="M22" s="20"/>
      <c r="O22" s="17" t="s">
        <v>62</v>
      </c>
      <c r="P22" s="18" t="s">
        <v>64</v>
      </c>
      <c r="Q22" s="19"/>
      <c r="R22" s="20"/>
    </row>
    <row r="23" spans="1:18">
      <c r="A23" t="s">
        <v>65</v>
      </c>
      <c r="B23" s="12" t="s">
        <v>66</v>
      </c>
      <c r="C23">
        <v>0</v>
      </c>
      <c r="D23">
        <v>0</v>
      </c>
      <c r="J23" s="23"/>
      <c r="K23" s="19"/>
      <c r="L23" s="19"/>
      <c r="M23" s="20"/>
      <c r="O23" s="23"/>
      <c r="P23" s="19"/>
      <c r="Q23" s="19"/>
      <c r="R23" s="20"/>
    </row>
    <row r="24" spans="1:18">
      <c r="A24" t="s">
        <v>67</v>
      </c>
      <c r="B24" s="24" t="s">
        <v>68</v>
      </c>
      <c r="C24">
        <v>0</v>
      </c>
      <c r="D24">
        <v>0</v>
      </c>
      <c r="J24" s="17" t="s">
        <v>69</v>
      </c>
      <c r="K24" s="18" t="s">
        <v>70</v>
      </c>
      <c r="L24" s="18" t="s">
        <v>71</v>
      </c>
      <c r="M24" s="25" t="s">
        <v>72</v>
      </c>
      <c r="O24" s="17" t="s">
        <v>69</v>
      </c>
      <c r="P24" s="18" t="s">
        <v>70</v>
      </c>
      <c r="Q24" s="18" t="s">
        <v>71</v>
      </c>
      <c r="R24" s="25" t="s">
        <v>72</v>
      </c>
    </row>
    <row r="25" spans="1:18">
      <c r="A25" t="s">
        <v>73</v>
      </c>
      <c r="B25" s="24" t="s">
        <v>74</v>
      </c>
      <c r="C25">
        <v>0</v>
      </c>
      <c r="D25">
        <v>0</v>
      </c>
      <c r="J25" s="17" t="s">
        <v>12</v>
      </c>
      <c r="K25" s="18">
        <v>2</v>
      </c>
      <c r="L25" s="18">
        <v>45</v>
      </c>
      <c r="M25" s="25">
        <v>47</v>
      </c>
      <c r="O25" s="17" t="s">
        <v>12</v>
      </c>
      <c r="P25" s="18">
        <v>2</v>
      </c>
      <c r="Q25" s="18">
        <v>8</v>
      </c>
      <c r="R25" s="25">
        <v>10</v>
      </c>
    </row>
    <row r="26" spans="1:18">
      <c r="A26" t="s">
        <v>75</v>
      </c>
      <c r="B26" s="24" t="s">
        <v>76</v>
      </c>
      <c r="C26">
        <v>0</v>
      </c>
      <c r="D26">
        <v>0</v>
      </c>
      <c r="J26" s="17" t="s">
        <v>15</v>
      </c>
      <c r="K26" s="18">
        <v>10</v>
      </c>
      <c r="L26" s="18">
        <v>41</v>
      </c>
      <c r="M26" s="25">
        <v>51</v>
      </c>
      <c r="O26" s="17" t="s">
        <v>15</v>
      </c>
      <c r="P26" s="18">
        <v>10</v>
      </c>
      <c r="Q26" s="18">
        <v>22</v>
      </c>
      <c r="R26" s="25">
        <v>32</v>
      </c>
    </row>
    <row r="27" spans="1:18" ht="17" thickBot="1">
      <c r="A27" t="s">
        <v>77</v>
      </c>
      <c r="B27" s="24" t="s">
        <v>78</v>
      </c>
      <c r="C27">
        <v>0</v>
      </c>
      <c r="D27">
        <v>0</v>
      </c>
      <c r="J27" s="26" t="s">
        <v>72</v>
      </c>
      <c r="K27" s="27">
        <v>12</v>
      </c>
      <c r="L27" s="27">
        <v>86</v>
      </c>
      <c r="M27" s="28">
        <v>98</v>
      </c>
      <c r="O27" s="26" t="s">
        <v>72</v>
      </c>
      <c r="P27" s="27">
        <v>12</v>
      </c>
      <c r="Q27" s="27">
        <v>30</v>
      </c>
      <c r="R27" s="28">
        <v>42</v>
      </c>
    </row>
    <row r="28" spans="1:18">
      <c r="A28" t="s">
        <v>79</v>
      </c>
      <c r="B28" s="29" t="s">
        <v>80</v>
      </c>
      <c r="C28">
        <v>4</v>
      </c>
      <c r="D28">
        <v>0</v>
      </c>
      <c r="J28" s="19"/>
      <c r="K28" s="19"/>
      <c r="L28" s="19"/>
      <c r="M28" s="19"/>
      <c r="O28" s="30"/>
    </row>
    <row r="29" spans="1:18">
      <c r="A29" t="s">
        <v>81</v>
      </c>
      <c r="B29" s="29" t="s">
        <v>82</v>
      </c>
      <c r="C29">
        <v>0</v>
      </c>
      <c r="D29">
        <v>0</v>
      </c>
    </row>
    <row r="30" spans="1:18">
      <c r="A30" t="s">
        <v>83</v>
      </c>
      <c r="B30" s="29" t="s">
        <v>84</v>
      </c>
      <c r="C30">
        <v>0</v>
      </c>
      <c r="D30">
        <v>0</v>
      </c>
    </row>
    <row r="31" spans="1:18">
      <c r="A31" t="s">
        <v>85</v>
      </c>
      <c r="B31" s="29" t="s">
        <v>86</v>
      </c>
      <c r="C31">
        <v>0</v>
      </c>
      <c r="D31">
        <v>0</v>
      </c>
    </row>
    <row r="32" spans="1:18">
      <c r="A32" t="s">
        <v>87</v>
      </c>
      <c r="B32" s="29" t="s">
        <v>88</v>
      </c>
      <c r="C32">
        <v>5</v>
      </c>
      <c r="D32">
        <v>0</v>
      </c>
    </row>
    <row r="33" spans="1:15">
      <c r="A33" t="s">
        <v>89</v>
      </c>
      <c r="B33" s="29" t="s">
        <v>90</v>
      </c>
      <c r="C33">
        <v>0</v>
      </c>
      <c r="D33">
        <v>0</v>
      </c>
    </row>
    <row r="34" spans="1:15">
      <c r="A34" t="s">
        <v>91</v>
      </c>
      <c r="B34" s="29" t="s">
        <v>92</v>
      </c>
      <c r="C34">
        <v>0</v>
      </c>
      <c r="D34">
        <v>0</v>
      </c>
    </row>
    <row r="35" spans="1:15">
      <c r="A35" t="s">
        <v>93</v>
      </c>
      <c r="B35" s="29" t="s">
        <v>92</v>
      </c>
      <c r="C35">
        <v>0</v>
      </c>
      <c r="D35">
        <v>0</v>
      </c>
    </row>
    <row r="36" spans="1:15">
      <c r="A36" t="s">
        <v>94</v>
      </c>
      <c r="B36" s="29" t="s">
        <v>95</v>
      </c>
      <c r="C36">
        <v>0</v>
      </c>
      <c r="D36">
        <v>0</v>
      </c>
    </row>
    <row r="37" spans="1:15">
      <c r="A37" t="s">
        <v>96</v>
      </c>
      <c r="B37" s="29" t="s">
        <v>97</v>
      </c>
      <c r="C37">
        <v>0</v>
      </c>
      <c r="D37">
        <v>0</v>
      </c>
    </row>
    <row r="38" spans="1:15">
      <c r="A38" t="s">
        <v>98</v>
      </c>
      <c r="B38" s="29" t="s">
        <v>97</v>
      </c>
      <c r="C38">
        <v>0</v>
      </c>
      <c r="D38">
        <v>0</v>
      </c>
    </row>
    <row r="39" spans="1:15">
      <c r="A39" t="s">
        <v>99</v>
      </c>
      <c r="B39" s="31" t="s">
        <v>100</v>
      </c>
      <c r="C39">
        <v>1</v>
      </c>
      <c r="D39">
        <v>0</v>
      </c>
    </row>
    <row r="40" spans="1:15">
      <c r="A40" t="s">
        <v>101</v>
      </c>
      <c r="B40" s="31" t="s">
        <v>102</v>
      </c>
      <c r="C40">
        <v>0</v>
      </c>
      <c r="D40">
        <v>0</v>
      </c>
      <c r="O40" s="32"/>
    </row>
    <row r="41" spans="1:15">
      <c r="A41" t="s">
        <v>103</v>
      </c>
      <c r="B41" s="31" t="s">
        <v>104</v>
      </c>
      <c r="C41">
        <v>14</v>
      </c>
      <c r="D41">
        <v>8</v>
      </c>
      <c r="O41" s="32"/>
    </row>
    <row r="42" spans="1:15">
      <c r="A42" t="s">
        <v>105</v>
      </c>
      <c r="B42" s="31" t="s">
        <v>106</v>
      </c>
      <c r="C42">
        <v>0</v>
      </c>
      <c r="D42">
        <v>0</v>
      </c>
    </row>
    <row r="43" spans="1:15">
      <c r="A43" t="s">
        <v>107</v>
      </c>
      <c r="B43" s="31" t="s">
        <v>106</v>
      </c>
      <c r="C43">
        <v>1</v>
      </c>
      <c r="D43">
        <v>0</v>
      </c>
    </row>
    <row r="44" spans="1:15">
      <c r="A44" t="s">
        <v>108</v>
      </c>
      <c r="B44" s="31" t="s">
        <v>106</v>
      </c>
      <c r="C44">
        <v>2</v>
      </c>
      <c r="D44">
        <v>1</v>
      </c>
    </row>
    <row r="45" spans="1:15">
      <c r="A45" t="s">
        <v>109</v>
      </c>
      <c r="B45" s="31" t="s">
        <v>104</v>
      </c>
      <c r="C45">
        <v>4</v>
      </c>
      <c r="D45">
        <v>1</v>
      </c>
    </row>
    <row r="46" spans="1:15">
      <c r="A46" t="s">
        <v>110</v>
      </c>
      <c r="B46" s="31" t="s">
        <v>111</v>
      </c>
      <c r="C46">
        <v>0</v>
      </c>
      <c r="D46">
        <v>0</v>
      </c>
    </row>
    <row r="47" spans="1:15">
      <c r="A47" t="s">
        <v>112</v>
      </c>
      <c r="B47" s="31" t="s">
        <v>111</v>
      </c>
      <c r="C47">
        <v>0</v>
      </c>
      <c r="D47">
        <v>0</v>
      </c>
    </row>
    <row r="48" spans="1:15">
      <c r="A48" t="s">
        <v>113</v>
      </c>
      <c r="B48" s="31" t="s">
        <v>114</v>
      </c>
      <c r="C48">
        <v>0</v>
      </c>
      <c r="D48">
        <v>0</v>
      </c>
    </row>
    <row r="49" spans="1:4">
      <c r="A49" t="s">
        <v>115</v>
      </c>
      <c r="B49" s="31" t="s">
        <v>116</v>
      </c>
      <c r="C49">
        <v>0</v>
      </c>
      <c r="D49">
        <v>0</v>
      </c>
    </row>
    <row r="50" spans="1:4">
      <c r="A50" t="s">
        <v>117</v>
      </c>
      <c r="B50" s="31" t="s">
        <v>118</v>
      </c>
      <c r="C50">
        <v>0</v>
      </c>
      <c r="D50">
        <v>0</v>
      </c>
    </row>
    <row r="51" spans="1:4">
      <c r="A51" t="s">
        <v>119</v>
      </c>
      <c r="B51" s="31" t="s">
        <v>118</v>
      </c>
      <c r="C51">
        <v>0</v>
      </c>
      <c r="D51">
        <v>0</v>
      </c>
    </row>
    <row r="52" spans="1:4">
      <c r="A52" t="s">
        <v>120</v>
      </c>
      <c r="B52" s="33" t="s">
        <v>121</v>
      </c>
      <c r="C52">
        <v>0</v>
      </c>
      <c r="D52">
        <v>0</v>
      </c>
    </row>
    <row r="53" spans="1:4">
      <c r="A53" t="s">
        <v>122</v>
      </c>
      <c r="B53" s="33" t="s">
        <v>123</v>
      </c>
      <c r="C53">
        <v>0</v>
      </c>
      <c r="D53">
        <v>0</v>
      </c>
    </row>
    <row r="54" spans="1:4">
      <c r="A54" t="s">
        <v>124</v>
      </c>
      <c r="B54" s="33" t="s">
        <v>125</v>
      </c>
      <c r="C54">
        <v>0</v>
      </c>
      <c r="D54">
        <v>0</v>
      </c>
    </row>
    <row r="55" spans="1:4">
      <c r="A55" t="s">
        <v>126</v>
      </c>
      <c r="B55" s="33" t="s">
        <v>127</v>
      </c>
      <c r="C55">
        <v>2</v>
      </c>
      <c r="D55">
        <v>0</v>
      </c>
    </row>
    <row r="56" spans="1:4">
      <c r="A56" t="s">
        <v>128</v>
      </c>
      <c r="B56" s="33" t="s">
        <v>129</v>
      </c>
      <c r="C56">
        <v>18</v>
      </c>
      <c r="D5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A1FC-5526-3E43-B92E-35B2C0B08A77}">
  <dimension ref="A1:S55"/>
  <sheetViews>
    <sheetView tabSelected="1" workbookViewId="0">
      <selection activeCell="E34" sqref="E34"/>
    </sheetView>
  </sheetViews>
  <sheetFormatPr baseColWidth="10" defaultRowHeight="16"/>
  <cols>
    <col min="1" max="1" width="13.1640625" bestFit="1" customWidth="1"/>
    <col min="3" max="3" width="19.83203125" customWidth="1"/>
    <col min="4" max="4" width="33.6640625" customWidth="1"/>
    <col min="5" max="5" width="37" customWidth="1"/>
    <col min="6" max="6" width="39.5" customWidth="1"/>
    <col min="10" max="10" width="20.83203125" customWidth="1"/>
    <col min="11" max="11" width="28.83203125" customWidth="1"/>
    <col min="12" max="12" width="33.6640625" customWidth="1"/>
    <col min="13" max="13" width="33.33203125" customWidth="1"/>
    <col min="15" max="15" width="28.6640625" customWidth="1"/>
    <col min="16" max="16" width="38.5" customWidth="1"/>
    <col min="17" max="17" width="36.83203125" customWidth="1"/>
  </cols>
  <sheetData>
    <row r="1" spans="1:17" s="2" customFormat="1" ht="17" thickBot="1">
      <c r="A1" s="1" t="s">
        <v>0</v>
      </c>
      <c r="B1" s="2" t="s">
        <v>1</v>
      </c>
      <c r="C1" s="34" t="s">
        <v>130</v>
      </c>
      <c r="D1" s="2" t="s">
        <v>131</v>
      </c>
      <c r="E1" s="2" t="s">
        <v>132</v>
      </c>
      <c r="F1" s="2" t="s">
        <v>133</v>
      </c>
      <c r="O1" s="34"/>
    </row>
    <row r="2" spans="1:17">
      <c r="A2" t="s">
        <v>4</v>
      </c>
      <c r="B2" t="s">
        <v>5</v>
      </c>
      <c r="C2" s="35">
        <v>1</v>
      </c>
      <c r="D2">
        <v>0</v>
      </c>
      <c r="E2">
        <v>3</v>
      </c>
      <c r="F2">
        <v>0</v>
      </c>
      <c r="K2" s="3" t="s">
        <v>1</v>
      </c>
      <c r="L2" s="36" t="s">
        <v>130</v>
      </c>
      <c r="M2" s="5" t="s">
        <v>131</v>
      </c>
      <c r="O2" s="37" t="s">
        <v>1</v>
      </c>
      <c r="P2" s="4" t="s">
        <v>132</v>
      </c>
      <c r="Q2" s="5" t="s">
        <v>133</v>
      </c>
    </row>
    <row r="3" spans="1:17">
      <c r="A3" t="s">
        <v>10</v>
      </c>
      <c r="B3" t="s">
        <v>11</v>
      </c>
      <c r="C3" s="35">
        <v>1</v>
      </c>
      <c r="D3">
        <v>0</v>
      </c>
      <c r="E3">
        <v>0</v>
      </c>
      <c r="F3">
        <v>0</v>
      </c>
      <c r="K3" s="6" t="s">
        <v>12</v>
      </c>
      <c r="L3" s="7">
        <f>SUM(C2:C26)</f>
        <v>46</v>
      </c>
      <c r="M3" s="8">
        <f>SUM(D2:D26)</f>
        <v>2</v>
      </c>
      <c r="O3" s="38" t="s">
        <v>12</v>
      </c>
      <c r="P3" s="7">
        <v>38</v>
      </c>
      <c r="Q3" s="8">
        <v>3</v>
      </c>
    </row>
    <row r="4" spans="1:17" ht="17" thickBot="1">
      <c r="A4" t="s">
        <v>13</v>
      </c>
      <c r="B4" t="s">
        <v>14</v>
      </c>
      <c r="C4" s="35">
        <v>1</v>
      </c>
      <c r="D4">
        <v>0</v>
      </c>
      <c r="E4">
        <v>0</v>
      </c>
      <c r="F4">
        <v>0</v>
      </c>
      <c r="K4" s="9" t="s">
        <v>15</v>
      </c>
      <c r="L4" s="10">
        <f>SUM(C27:C53)</f>
        <v>72</v>
      </c>
      <c r="M4" s="11">
        <f>SUM(D27:D53)</f>
        <v>4</v>
      </c>
      <c r="O4" s="39" t="s">
        <v>15</v>
      </c>
      <c r="P4" s="10">
        <v>94</v>
      </c>
      <c r="Q4" s="11">
        <v>11</v>
      </c>
    </row>
    <row r="5" spans="1:17">
      <c r="A5" t="s">
        <v>16</v>
      </c>
      <c r="B5" t="s">
        <v>17</v>
      </c>
      <c r="C5" s="35">
        <v>2</v>
      </c>
      <c r="D5">
        <v>0</v>
      </c>
      <c r="E5">
        <v>4</v>
      </c>
      <c r="F5">
        <v>0</v>
      </c>
      <c r="O5" s="35"/>
    </row>
    <row r="6" spans="1:17" ht="17" thickBot="1">
      <c r="A6" t="s">
        <v>18</v>
      </c>
      <c r="B6" t="s">
        <v>19</v>
      </c>
      <c r="C6" s="35">
        <v>1</v>
      </c>
      <c r="D6">
        <v>0</v>
      </c>
      <c r="E6">
        <v>0</v>
      </c>
      <c r="F6">
        <v>0</v>
      </c>
      <c r="O6" s="35"/>
    </row>
    <row r="7" spans="1:17">
      <c r="A7" t="s">
        <v>20</v>
      </c>
      <c r="B7" t="s">
        <v>21</v>
      </c>
      <c r="C7" s="35">
        <v>2</v>
      </c>
      <c r="D7">
        <v>0</v>
      </c>
      <c r="E7">
        <v>2</v>
      </c>
      <c r="F7">
        <v>0</v>
      </c>
      <c r="K7" s="3" t="s">
        <v>1</v>
      </c>
      <c r="L7" s="5" t="s">
        <v>134</v>
      </c>
      <c r="O7" s="37" t="s">
        <v>1</v>
      </c>
      <c r="P7" s="5" t="s">
        <v>135</v>
      </c>
    </row>
    <row r="8" spans="1:17">
      <c r="A8" t="s">
        <v>24</v>
      </c>
      <c r="B8" t="s">
        <v>25</v>
      </c>
      <c r="C8" s="35">
        <v>1</v>
      </c>
      <c r="D8">
        <v>0</v>
      </c>
      <c r="E8">
        <v>1</v>
      </c>
      <c r="F8">
        <v>0</v>
      </c>
      <c r="K8" s="6" t="s">
        <v>12</v>
      </c>
      <c r="L8" s="8">
        <f>(2/46)*100</f>
        <v>4.3478260869565215</v>
      </c>
      <c r="O8" s="38" t="s">
        <v>12</v>
      </c>
      <c r="P8" s="8">
        <v>7.8947368421052628</v>
      </c>
    </row>
    <row r="9" spans="1:17" ht="17" thickBot="1">
      <c r="A9" t="s">
        <v>26</v>
      </c>
      <c r="B9" s="12" t="s">
        <v>27</v>
      </c>
      <c r="C9" s="35">
        <v>5</v>
      </c>
      <c r="D9">
        <v>1</v>
      </c>
      <c r="E9">
        <v>9</v>
      </c>
      <c r="F9">
        <v>2</v>
      </c>
      <c r="K9" s="9" t="s">
        <v>15</v>
      </c>
      <c r="L9" s="11">
        <f>(4/72)*100</f>
        <v>5.5555555555555554</v>
      </c>
      <c r="O9" s="39" t="s">
        <v>15</v>
      </c>
      <c r="P9" s="11">
        <v>11.702127659574469</v>
      </c>
    </row>
    <row r="10" spans="1:17">
      <c r="A10" t="s">
        <v>28</v>
      </c>
      <c r="B10" s="12" t="s">
        <v>29</v>
      </c>
      <c r="C10" s="35">
        <v>1</v>
      </c>
      <c r="D10">
        <v>0</v>
      </c>
      <c r="E10">
        <v>1</v>
      </c>
      <c r="F10">
        <v>0</v>
      </c>
      <c r="O10" s="35"/>
    </row>
    <row r="11" spans="1:17">
      <c r="A11" t="s">
        <v>30</v>
      </c>
      <c r="B11" s="12" t="s">
        <v>31</v>
      </c>
      <c r="C11" s="35">
        <v>4</v>
      </c>
      <c r="D11">
        <v>0</v>
      </c>
      <c r="E11">
        <v>5</v>
      </c>
      <c r="F11">
        <v>0</v>
      </c>
      <c r="O11" s="35"/>
    </row>
    <row r="12" spans="1:17">
      <c r="A12" t="s">
        <v>32</v>
      </c>
      <c r="B12" s="12" t="s">
        <v>31</v>
      </c>
      <c r="C12" s="35">
        <v>2</v>
      </c>
      <c r="D12">
        <v>0</v>
      </c>
      <c r="E12">
        <v>0</v>
      </c>
      <c r="F12">
        <v>0</v>
      </c>
      <c r="O12" s="35"/>
    </row>
    <row r="13" spans="1:17">
      <c r="A13" t="s">
        <v>33</v>
      </c>
      <c r="B13" s="12" t="s">
        <v>31</v>
      </c>
      <c r="C13" s="35">
        <v>1</v>
      </c>
      <c r="D13">
        <v>0</v>
      </c>
      <c r="E13">
        <v>0</v>
      </c>
      <c r="F13">
        <v>0</v>
      </c>
      <c r="O13" s="35"/>
    </row>
    <row r="14" spans="1:17">
      <c r="A14" t="s">
        <v>34</v>
      </c>
      <c r="B14" s="12" t="s">
        <v>35</v>
      </c>
      <c r="C14" s="35">
        <v>1</v>
      </c>
      <c r="D14">
        <v>0</v>
      </c>
      <c r="E14">
        <v>0</v>
      </c>
      <c r="F14">
        <v>0</v>
      </c>
      <c r="K14" t="s">
        <v>136</v>
      </c>
      <c r="O14" s="35"/>
    </row>
    <row r="15" spans="1:17">
      <c r="A15" t="s">
        <v>36</v>
      </c>
      <c r="B15" s="12" t="s">
        <v>37</v>
      </c>
      <c r="C15" s="35">
        <v>1</v>
      </c>
      <c r="D15">
        <v>0</v>
      </c>
      <c r="E15">
        <v>0</v>
      </c>
      <c r="F15">
        <v>0</v>
      </c>
      <c r="O15" s="35"/>
    </row>
    <row r="16" spans="1:17">
      <c r="A16" t="s">
        <v>40</v>
      </c>
      <c r="B16" s="12" t="s">
        <v>37</v>
      </c>
      <c r="C16" s="35">
        <v>1</v>
      </c>
      <c r="D16">
        <v>0</v>
      </c>
      <c r="E16">
        <v>0</v>
      </c>
      <c r="F16">
        <v>0</v>
      </c>
      <c r="O16" s="35"/>
    </row>
    <row r="17" spans="1:19" ht="19" thickBot="1">
      <c r="A17" t="s">
        <v>42</v>
      </c>
      <c r="B17" s="12" t="s">
        <v>43</v>
      </c>
      <c r="C17" s="35">
        <v>2</v>
      </c>
      <c r="D17">
        <v>0</v>
      </c>
      <c r="E17">
        <v>1</v>
      </c>
      <c r="F17">
        <v>0</v>
      </c>
      <c r="J17" s="13" t="s">
        <v>137</v>
      </c>
      <c r="O17" s="13" t="s">
        <v>138</v>
      </c>
    </row>
    <row r="18" spans="1:19">
      <c r="A18" t="s">
        <v>47</v>
      </c>
      <c r="B18" s="12" t="s">
        <v>43</v>
      </c>
      <c r="C18" s="35">
        <v>7</v>
      </c>
      <c r="D18">
        <v>0</v>
      </c>
      <c r="E18">
        <v>0</v>
      </c>
      <c r="F18">
        <v>0</v>
      </c>
      <c r="J18" s="40" t="s">
        <v>41</v>
      </c>
      <c r="K18" s="41"/>
      <c r="L18" s="41"/>
      <c r="M18" s="42"/>
      <c r="O18" s="40" t="s">
        <v>41</v>
      </c>
      <c r="P18" s="41"/>
      <c r="Q18" s="41"/>
      <c r="R18" s="41"/>
      <c r="S18" s="16"/>
    </row>
    <row r="19" spans="1:19">
      <c r="A19" t="s">
        <v>49</v>
      </c>
      <c r="B19" s="12" t="s">
        <v>50</v>
      </c>
      <c r="C19" s="35">
        <v>1</v>
      </c>
      <c r="D19">
        <v>0</v>
      </c>
      <c r="E19">
        <v>0</v>
      </c>
      <c r="F19">
        <v>0</v>
      </c>
      <c r="J19" s="43" t="s">
        <v>44</v>
      </c>
      <c r="K19" s="44" t="s">
        <v>139</v>
      </c>
      <c r="L19" s="44"/>
      <c r="M19" s="45"/>
      <c r="O19" s="43" t="s">
        <v>44</v>
      </c>
      <c r="P19" s="44" t="s">
        <v>140</v>
      </c>
      <c r="Q19" s="44"/>
      <c r="R19" s="44"/>
      <c r="S19" s="20"/>
    </row>
    <row r="20" spans="1:19">
      <c r="A20" t="s">
        <v>52</v>
      </c>
      <c r="B20" s="12" t="s">
        <v>53</v>
      </c>
      <c r="C20" s="35">
        <v>2</v>
      </c>
      <c r="D20">
        <v>0</v>
      </c>
      <c r="E20">
        <v>4</v>
      </c>
      <c r="F20">
        <v>0</v>
      </c>
      <c r="J20" s="43" t="s">
        <v>48</v>
      </c>
      <c r="K20" s="44">
        <v>0.2913</v>
      </c>
      <c r="L20" s="44"/>
      <c r="M20" s="45"/>
      <c r="O20" s="43" t="s">
        <v>48</v>
      </c>
      <c r="P20" s="44">
        <v>0.64319999999999999</v>
      </c>
      <c r="Q20" s="44"/>
      <c r="R20" s="44"/>
      <c r="S20" s="20"/>
    </row>
    <row r="21" spans="1:19">
      <c r="A21" t="s">
        <v>57</v>
      </c>
      <c r="B21" s="12" t="s">
        <v>58</v>
      </c>
      <c r="C21" s="35">
        <v>1</v>
      </c>
      <c r="D21">
        <v>0</v>
      </c>
      <c r="E21">
        <v>0</v>
      </c>
      <c r="F21">
        <v>0</v>
      </c>
      <c r="J21" s="46" t="s">
        <v>51</v>
      </c>
      <c r="K21" s="52">
        <v>0.77090000000000003</v>
      </c>
      <c r="L21" s="44"/>
      <c r="M21" s="45"/>
      <c r="O21" s="46" t="s">
        <v>51</v>
      </c>
      <c r="P21" s="52">
        <v>0.52010000000000001</v>
      </c>
      <c r="Q21" s="44"/>
      <c r="R21" s="44"/>
      <c r="S21" s="20"/>
    </row>
    <row r="22" spans="1:19">
      <c r="A22" t="s">
        <v>65</v>
      </c>
      <c r="B22" s="12" t="s">
        <v>66</v>
      </c>
      <c r="C22" s="35">
        <v>2</v>
      </c>
      <c r="D22">
        <v>0</v>
      </c>
      <c r="E22">
        <v>0</v>
      </c>
      <c r="F22">
        <v>0</v>
      </c>
      <c r="J22" s="43" t="s">
        <v>54</v>
      </c>
      <c r="K22" s="44" t="s">
        <v>56</v>
      </c>
      <c r="L22" s="44"/>
      <c r="M22" s="45"/>
      <c r="O22" s="43" t="s">
        <v>54</v>
      </c>
      <c r="P22" s="44" t="s">
        <v>56</v>
      </c>
      <c r="Q22" s="44"/>
      <c r="R22" s="44"/>
      <c r="S22" s="20"/>
    </row>
    <row r="23" spans="1:19">
      <c r="A23" t="s">
        <v>67</v>
      </c>
      <c r="B23" s="24" t="s">
        <v>68</v>
      </c>
      <c r="C23" s="35">
        <v>1</v>
      </c>
      <c r="D23">
        <v>0</v>
      </c>
      <c r="E23">
        <v>0</v>
      </c>
      <c r="F23">
        <v>0</v>
      </c>
      <c r="J23" s="43" t="s">
        <v>59</v>
      </c>
      <c r="K23" s="44" t="s">
        <v>60</v>
      </c>
      <c r="L23" s="44"/>
      <c r="M23" s="45"/>
      <c r="O23" s="43" t="s">
        <v>59</v>
      </c>
      <c r="P23" s="44" t="s">
        <v>60</v>
      </c>
      <c r="Q23" s="44"/>
      <c r="R23" s="44"/>
      <c r="S23" s="20"/>
    </row>
    <row r="24" spans="1:19">
      <c r="A24" t="s">
        <v>73</v>
      </c>
      <c r="B24" s="24" t="s">
        <v>74</v>
      </c>
      <c r="C24" s="35">
        <v>1</v>
      </c>
      <c r="D24">
        <v>0</v>
      </c>
      <c r="E24">
        <v>0</v>
      </c>
      <c r="F24">
        <v>0</v>
      </c>
      <c r="J24" s="43" t="s">
        <v>62</v>
      </c>
      <c r="K24" s="44" t="s">
        <v>64</v>
      </c>
      <c r="L24" s="44"/>
      <c r="M24" s="45"/>
      <c r="O24" s="43" t="s">
        <v>62</v>
      </c>
      <c r="P24" s="44" t="s">
        <v>64</v>
      </c>
      <c r="Q24" s="44"/>
      <c r="R24" s="44"/>
      <c r="S24" s="20"/>
    </row>
    <row r="25" spans="1:19">
      <c r="A25" t="s">
        <v>75</v>
      </c>
      <c r="B25" s="24" t="s">
        <v>76</v>
      </c>
      <c r="C25" s="35">
        <v>3</v>
      </c>
      <c r="D25">
        <v>1</v>
      </c>
      <c r="E25">
        <v>7</v>
      </c>
      <c r="F25">
        <v>1</v>
      </c>
      <c r="J25" s="43"/>
      <c r="K25" s="44"/>
      <c r="L25" s="44"/>
      <c r="M25" s="45"/>
      <c r="O25" s="43"/>
      <c r="P25" s="44"/>
      <c r="Q25" s="44"/>
      <c r="R25" s="44"/>
      <c r="S25" s="20"/>
    </row>
    <row r="26" spans="1:19">
      <c r="A26" t="s">
        <v>77</v>
      </c>
      <c r="B26" s="24" t="s">
        <v>78</v>
      </c>
      <c r="C26" s="35">
        <v>1</v>
      </c>
      <c r="D26">
        <v>0</v>
      </c>
      <c r="E26">
        <v>1</v>
      </c>
      <c r="F26">
        <v>0</v>
      </c>
      <c r="J26" s="43" t="s">
        <v>69</v>
      </c>
      <c r="K26" s="44" t="s">
        <v>141</v>
      </c>
      <c r="L26" s="44" t="s">
        <v>142</v>
      </c>
      <c r="M26" s="45" t="s">
        <v>72</v>
      </c>
      <c r="O26" s="43" t="s">
        <v>69</v>
      </c>
      <c r="P26" s="44" t="s">
        <v>143</v>
      </c>
      <c r="Q26" s="44" t="s">
        <v>144</v>
      </c>
      <c r="R26" s="44" t="s">
        <v>72</v>
      </c>
      <c r="S26" s="20"/>
    </row>
    <row r="27" spans="1:19">
      <c r="A27" t="s">
        <v>79</v>
      </c>
      <c r="B27" s="29" t="s">
        <v>80</v>
      </c>
      <c r="C27" s="35">
        <v>1</v>
      </c>
      <c r="D27">
        <v>0</v>
      </c>
      <c r="E27">
        <v>0</v>
      </c>
      <c r="F27">
        <v>0</v>
      </c>
      <c r="J27" s="43" t="s">
        <v>12</v>
      </c>
      <c r="K27" s="44">
        <v>2</v>
      </c>
      <c r="L27" s="44">
        <v>44</v>
      </c>
      <c r="M27" s="45">
        <v>46</v>
      </c>
      <c r="O27" s="43" t="s">
        <v>12</v>
      </c>
      <c r="P27" s="44">
        <v>3</v>
      </c>
      <c r="Q27" s="44">
        <v>35</v>
      </c>
      <c r="R27" s="44">
        <v>38</v>
      </c>
      <c r="S27" s="20"/>
    </row>
    <row r="28" spans="1:19">
      <c r="A28" t="s">
        <v>81</v>
      </c>
      <c r="B28" s="29" t="s">
        <v>82</v>
      </c>
      <c r="C28" s="35">
        <v>1</v>
      </c>
      <c r="D28">
        <v>0</v>
      </c>
      <c r="E28">
        <v>2</v>
      </c>
      <c r="F28">
        <v>0</v>
      </c>
      <c r="J28" s="43" t="s">
        <v>15</v>
      </c>
      <c r="K28" s="44">
        <v>4</v>
      </c>
      <c r="L28" s="44">
        <v>68</v>
      </c>
      <c r="M28" s="45">
        <v>72</v>
      </c>
      <c r="O28" s="43" t="s">
        <v>15</v>
      </c>
      <c r="P28" s="44">
        <v>11</v>
      </c>
      <c r="Q28" s="44">
        <v>83</v>
      </c>
      <c r="R28" s="44">
        <v>94</v>
      </c>
      <c r="S28" s="20"/>
    </row>
    <row r="29" spans="1:19" ht="17" thickBot="1">
      <c r="A29" t="s">
        <v>83</v>
      </c>
      <c r="B29" s="29" t="s">
        <v>84</v>
      </c>
      <c r="C29" s="35">
        <v>1</v>
      </c>
      <c r="D29">
        <v>0</v>
      </c>
      <c r="E29">
        <v>3</v>
      </c>
      <c r="F29">
        <v>0</v>
      </c>
      <c r="J29" s="47" t="s">
        <v>72</v>
      </c>
      <c r="K29" s="48">
        <v>6</v>
      </c>
      <c r="L29" s="48">
        <v>112</v>
      </c>
      <c r="M29" s="49">
        <v>118</v>
      </c>
      <c r="O29" s="47" t="s">
        <v>72</v>
      </c>
      <c r="P29" s="48">
        <v>14</v>
      </c>
      <c r="Q29" s="48">
        <v>118</v>
      </c>
      <c r="R29" s="48">
        <v>132</v>
      </c>
      <c r="S29" s="50"/>
    </row>
    <row r="30" spans="1:19">
      <c r="A30" t="s">
        <v>87</v>
      </c>
      <c r="B30" s="29" t="s">
        <v>86</v>
      </c>
      <c r="C30" s="35">
        <v>4</v>
      </c>
      <c r="D30">
        <v>0</v>
      </c>
      <c r="E30">
        <v>3</v>
      </c>
      <c r="F30">
        <v>0</v>
      </c>
      <c r="O30" s="35"/>
    </row>
    <row r="31" spans="1:19">
      <c r="A31" t="s">
        <v>89</v>
      </c>
      <c r="B31" s="29" t="s">
        <v>88</v>
      </c>
      <c r="C31" s="35">
        <v>1</v>
      </c>
      <c r="D31">
        <v>0</v>
      </c>
      <c r="E31">
        <v>0</v>
      </c>
      <c r="F31">
        <v>0</v>
      </c>
      <c r="O31" s="35"/>
    </row>
    <row r="32" spans="1:19">
      <c r="A32" t="s">
        <v>91</v>
      </c>
      <c r="B32" s="29" t="s">
        <v>90</v>
      </c>
      <c r="C32" s="35">
        <v>1</v>
      </c>
      <c r="D32">
        <v>0</v>
      </c>
      <c r="E32">
        <v>1</v>
      </c>
      <c r="F32">
        <v>0</v>
      </c>
      <c r="O32" s="35"/>
    </row>
    <row r="33" spans="1:17">
      <c r="A33" t="s">
        <v>93</v>
      </c>
      <c r="B33" s="29" t="s">
        <v>90</v>
      </c>
      <c r="C33" s="35">
        <v>6</v>
      </c>
      <c r="D33">
        <v>1</v>
      </c>
      <c r="E33">
        <v>15</v>
      </c>
      <c r="F33">
        <v>8</v>
      </c>
      <c r="O33" s="35"/>
    </row>
    <row r="34" spans="1:17">
      <c r="A34" t="s">
        <v>94</v>
      </c>
      <c r="B34" s="29" t="s">
        <v>92</v>
      </c>
      <c r="C34" s="35">
        <v>1</v>
      </c>
      <c r="D34">
        <v>0</v>
      </c>
      <c r="E34">
        <v>2</v>
      </c>
      <c r="F34">
        <v>0</v>
      </c>
      <c r="O34" s="35"/>
    </row>
    <row r="35" spans="1:17">
      <c r="A35" t="s">
        <v>96</v>
      </c>
      <c r="B35" s="29" t="s">
        <v>95</v>
      </c>
      <c r="C35" s="35">
        <v>2</v>
      </c>
      <c r="D35">
        <v>0</v>
      </c>
      <c r="E35">
        <v>0</v>
      </c>
      <c r="F35">
        <v>0</v>
      </c>
      <c r="O35" s="35"/>
    </row>
    <row r="36" spans="1:17">
      <c r="A36" t="s">
        <v>98</v>
      </c>
      <c r="B36" s="29" t="s">
        <v>95</v>
      </c>
      <c r="C36" s="35">
        <v>2</v>
      </c>
      <c r="D36">
        <v>0</v>
      </c>
      <c r="E36">
        <v>0</v>
      </c>
      <c r="F36">
        <v>0</v>
      </c>
      <c r="O36" s="35"/>
    </row>
    <row r="37" spans="1:17">
      <c r="A37" t="s">
        <v>101</v>
      </c>
      <c r="B37" s="31" t="s">
        <v>145</v>
      </c>
      <c r="C37" s="35">
        <v>1</v>
      </c>
      <c r="D37">
        <v>0</v>
      </c>
      <c r="E37">
        <v>0</v>
      </c>
      <c r="F37">
        <v>0</v>
      </c>
      <c r="O37" s="35"/>
      <c r="Q37" s="32"/>
    </row>
    <row r="38" spans="1:17">
      <c r="A38" t="s">
        <v>103</v>
      </c>
      <c r="B38" s="31" t="s">
        <v>100</v>
      </c>
      <c r="C38" s="35">
        <v>1</v>
      </c>
      <c r="D38">
        <v>0</v>
      </c>
      <c r="E38">
        <v>0</v>
      </c>
      <c r="F38">
        <v>0</v>
      </c>
      <c r="O38" s="35"/>
    </row>
    <row r="39" spans="1:17">
      <c r="A39" t="s">
        <v>105</v>
      </c>
      <c r="B39" s="31" t="s">
        <v>102</v>
      </c>
      <c r="C39" s="35">
        <v>1</v>
      </c>
      <c r="D39">
        <v>0</v>
      </c>
      <c r="E39">
        <v>2</v>
      </c>
      <c r="F39">
        <v>0</v>
      </c>
      <c r="O39" s="35"/>
    </row>
    <row r="40" spans="1:17">
      <c r="A40" t="s">
        <v>107</v>
      </c>
      <c r="B40" s="31" t="s">
        <v>102</v>
      </c>
      <c r="C40" s="35">
        <v>3</v>
      </c>
      <c r="D40">
        <v>0</v>
      </c>
      <c r="E40">
        <v>5</v>
      </c>
      <c r="F40">
        <v>0</v>
      </c>
      <c r="O40" s="35"/>
    </row>
    <row r="41" spans="1:17">
      <c r="A41" t="s">
        <v>108</v>
      </c>
      <c r="B41" s="31" t="s">
        <v>102</v>
      </c>
      <c r="C41" s="35">
        <v>1</v>
      </c>
      <c r="D41">
        <v>0</v>
      </c>
      <c r="E41">
        <v>3</v>
      </c>
      <c r="F41">
        <v>0</v>
      </c>
      <c r="O41" s="35"/>
    </row>
    <row r="42" spans="1:17">
      <c r="A42" t="s">
        <v>109</v>
      </c>
      <c r="B42" s="31" t="s">
        <v>100</v>
      </c>
      <c r="C42" s="35">
        <v>1</v>
      </c>
      <c r="D42">
        <v>0</v>
      </c>
      <c r="E42">
        <v>5</v>
      </c>
      <c r="F42">
        <v>0</v>
      </c>
      <c r="O42" s="35"/>
    </row>
    <row r="43" spans="1:17">
      <c r="A43" t="s">
        <v>110</v>
      </c>
      <c r="B43" s="31" t="s">
        <v>104</v>
      </c>
      <c r="C43" s="35">
        <v>3</v>
      </c>
      <c r="D43">
        <v>0</v>
      </c>
      <c r="E43">
        <v>6</v>
      </c>
      <c r="F43">
        <v>0</v>
      </c>
      <c r="O43" s="35"/>
    </row>
    <row r="44" spans="1:17">
      <c r="A44" t="s">
        <v>112</v>
      </c>
      <c r="B44" s="31" t="s">
        <v>104</v>
      </c>
      <c r="C44" s="35">
        <v>3</v>
      </c>
      <c r="D44">
        <v>0</v>
      </c>
      <c r="E44">
        <v>8</v>
      </c>
      <c r="F44">
        <v>0</v>
      </c>
      <c r="O44" s="35"/>
    </row>
    <row r="45" spans="1:17">
      <c r="A45" t="s">
        <v>113</v>
      </c>
      <c r="B45" s="31" t="s">
        <v>106</v>
      </c>
      <c r="C45" s="35">
        <v>1</v>
      </c>
      <c r="D45">
        <v>0</v>
      </c>
      <c r="E45">
        <v>0</v>
      </c>
      <c r="F45">
        <v>0</v>
      </c>
      <c r="O45" s="35"/>
    </row>
    <row r="46" spans="1:17">
      <c r="A46" t="s">
        <v>115</v>
      </c>
      <c r="B46" s="31" t="s">
        <v>111</v>
      </c>
      <c r="C46" s="35">
        <v>2</v>
      </c>
      <c r="D46">
        <v>0</v>
      </c>
      <c r="E46">
        <v>1</v>
      </c>
      <c r="F46">
        <v>0</v>
      </c>
      <c r="O46" s="35"/>
    </row>
    <row r="47" spans="1:17">
      <c r="A47" t="s">
        <v>117</v>
      </c>
      <c r="B47" s="31" t="s">
        <v>114</v>
      </c>
      <c r="C47" s="35">
        <v>6</v>
      </c>
      <c r="D47">
        <v>0</v>
      </c>
      <c r="E47">
        <v>10</v>
      </c>
      <c r="F47">
        <v>0</v>
      </c>
      <c r="O47" s="35"/>
    </row>
    <row r="48" spans="1:17">
      <c r="A48" t="s">
        <v>119</v>
      </c>
      <c r="B48" s="31" t="s">
        <v>114</v>
      </c>
      <c r="C48" s="35">
        <v>7</v>
      </c>
      <c r="D48">
        <v>3</v>
      </c>
      <c r="E48">
        <v>11</v>
      </c>
      <c r="F48">
        <v>3</v>
      </c>
      <c r="O48" s="35"/>
    </row>
    <row r="49" spans="1:15">
      <c r="A49" t="s">
        <v>120</v>
      </c>
      <c r="B49" s="33" t="s">
        <v>116</v>
      </c>
      <c r="C49" s="35">
        <v>11</v>
      </c>
      <c r="D49">
        <v>0</v>
      </c>
      <c r="E49">
        <v>7</v>
      </c>
      <c r="F49">
        <v>0</v>
      </c>
      <c r="O49" s="35"/>
    </row>
    <row r="50" spans="1:15">
      <c r="A50" t="s">
        <v>122</v>
      </c>
      <c r="B50" s="33" t="s">
        <v>118</v>
      </c>
      <c r="C50" s="35">
        <v>7</v>
      </c>
      <c r="D50">
        <v>0</v>
      </c>
      <c r="E50">
        <v>7</v>
      </c>
      <c r="F50">
        <v>0</v>
      </c>
      <c r="O50" s="35"/>
    </row>
    <row r="51" spans="1:15">
      <c r="A51" t="s">
        <v>124</v>
      </c>
      <c r="B51" s="33" t="s">
        <v>121</v>
      </c>
      <c r="C51" s="35">
        <v>1</v>
      </c>
      <c r="D51">
        <v>0</v>
      </c>
      <c r="E51">
        <v>0</v>
      </c>
      <c r="F51">
        <v>0</v>
      </c>
      <c r="O51" s="35"/>
    </row>
    <row r="52" spans="1:15">
      <c r="A52" t="s">
        <v>126</v>
      </c>
      <c r="B52" s="33" t="s">
        <v>123</v>
      </c>
      <c r="C52" s="35">
        <v>1</v>
      </c>
      <c r="D52">
        <v>0</v>
      </c>
      <c r="E52">
        <v>1</v>
      </c>
      <c r="F52">
        <v>0</v>
      </c>
      <c r="O52" s="35"/>
    </row>
    <row r="53" spans="1:15">
      <c r="A53" t="s">
        <v>128</v>
      </c>
      <c r="B53" s="33" t="s">
        <v>125</v>
      </c>
      <c r="C53" s="35">
        <v>2</v>
      </c>
      <c r="D53">
        <v>0</v>
      </c>
      <c r="E53">
        <v>2</v>
      </c>
      <c r="F53">
        <v>0</v>
      </c>
      <c r="O53" s="35"/>
    </row>
    <row r="54" spans="1:15">
      <c r="O54" s="35"/>
    </row>
    <row r="55" spans="1:15">
      <c r="O5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7 S2A-B_Ectopic proding MM</vt:lpstr>
      <vt:lpstr>Fig. 7 S2C-D_Ectopic prod scans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Lloret Fernández</dc:creator>
  <cp:lastModifiedBy>Carla Lloret Fernández</cp:lastModifiedBy>
  <dcterms:created xsi:type="dcterms:W3CDTF">2020-08-12T17:58:15Z</dcterms:created>
  <dcterms:modified xsi:type="dcterms:W3CDTF">2020-08-13T17:17:01Z</dcterms:modified>
</cp:coreProperties>
</file>