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TEN\Farassat et. al\eLIFE\revised submitted\Source Data\"/>
    </mc:Choice>
  </mc:AlternateContent>
  <bookViews>
    <workbookView xWindow="0" yWindow="0" windowWidth="19200" windowHeight="1278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9" i="1" l="1"/>
  <c r="U28" i="1"/>
  <c r="Y28" i="1" s="1"/>
  <c r="U29" i="1"/>
  <c r="S28" i="1"/>
  <c r="S29" i="1"/>
  <c r="U27" i="1"/>
  <c r="S27" i="1"/>
  <c r="Z19" i="1"/>
  <c r="AD19" i="1"/>
  <c r="AE19" i="1" s="1"/>
  <c r="AB19" i="1"/>
  <c r="AC19" i="1" s="1"/>
  <c r="X19" i="1"/>
  <c r="W19" i="1"/>
  <c r="U19" i="1"/>
  <c r="U18" i="1"/>
  <c r="U17" i="1"/>
  <c r="Y17" i="1" s="1"/>
  <c r="S17" i="1"/>
  <c r="S19" i="1"/>
  <c r="S18" i="1"/>
  <c r="V20" i="1"/>
  <c r="T20" i="1"/>
  <c r="R20" i="1"/>
  <c r="Y18" i="1" l="1"/>
  <c r="Y29" i="1"/>
  <c r="Y19" i="1"/>
  <c r="AF19" i="1"/>
  <c r="W20" i="1"/>
  <c r="AA19" i="1"/>
  <c r="AG19" i="1" s="1"/>
  <c r="Y27" i="1"/>
  <c r="U20" i="1"/>
  <c r="S20" i="1"/>
  <c r="X20" i="1"/>
  <c r="M28" i="1"/>
  <c r="M29" i="1"/>
  <c r="K28" i="1"/>
  <c r="K29" i="1"/>
  <c r="Q29" i="1" s="1"/>
  <c r="K18" i="1"/>
  <c r="Q18" i="1" s="1"/>
  <c r="K19" i="1"/>
  <c r="M18" i="1"/>
  <c r="M19" i="1"/>
  <c r="E18" i="1"/>
  <c r="E19" i="1"/>
  <c r="E28" i="1"/>
  <c r="E29" i="1"/>
  <c r="C28" i="1"/>
  <c r="I28" i="1" s="1"/>
  <c r="C29" i="1"/>
  <c r="C18" i="1"/>
  <c r="C19" i="1"/>
  <c r="K27" i="1"/>
  <c r="K17" i="1"/>
  <c r="M27" i="1"/>
  <c r="M17" i="1"/>
  <c r="E27" i="1"/>
  <c r="E17" i="1"/>
  <c r="C27" i="1"/>
  <c r="C17" i="1"/>
  <c r="U8" i="1"/>
  <c r="U9" i="1"/>
  <c r="U7" i="1"/>
  <c r="S8" i="1"/>
  <c r="S9" i="1"/>
  <c r="Y9" i="1" s="1"/>
  <c r="S7" i="1"/>
  <c r="M8" i="1"/>
  <c r="M9" i="1"/>
  <c r="M7" i="1"/>
  <c r="K8" i="1"/>
  <c r="Q8" i="1" s="1"/>
  <c r="K9" i="1"/>
  <c r="K7" i="1"/>
  <c r="E8" i="1"/>
  <c r="E9" i="1"/>
  <c r="E7" i="1"/>
  <c r="C8" i="1"/>
  <c r="C9" i="1"/>
  <c r="I9" i="1" s="1"/>
  <c r="C7" i="1"/>
  <c r="I7" i="1" s="1"/>
  <c r="G7" i="1"/>
  <c r="Q27" i="1" l="1"/>
  <c r="I19" i="1"/>
  <c r="Y7" i="1"/>
  <c r="I29" i="1"/>
  <c r="Q19" i="1"/>
  <c r="Y20" i="1"/>
  <c r="Y8" i="1"/>
  <c r="Q9" i="1"/>
  <c r="Q28" i="1"/>
  <c r="Q7" i="1"/>
  <c r="Q17" i="1"/>
  <c r="I8" i="1"/>
  <c r="I17" i="1"/>
  <c r="I27" i="1"/>
  <c r="I18" i="1"/>
  <c r="V30" i="1"/>
  <c r="T30" i="1"/>
  <c r="R30" i="1"/>
  <c r="N30" i="1"/>
  <c r="L30" i="1"/>
  <c r="J30" i="1"/>
  <c r="K30" i="1" s="1"/>
  <c r="F30" i="1"/>
  <c r="D30" i="1"/>
  <c r="B30" i="1"/>
  <c r="AB29" i="1"/>
  <c r="AC29" i="1" s="1"/>
  <c r="Z29" i="1"/>
  <c r="X29" i="1"/>
  <c r="W29" i="1"/>
  <c r="P29" i="1"/>
  <c r="O29" i="1"/>
  <c r="H29" i="1"/>
  <c r="G29" i="1"/>
  <c r="AD28" i="1"/>
  <c r="AB28" i="1"/>
  <c r="Z28" i="1"/>
  <c r="X28" i="1"/>
  <c r="W28" i="1"/>
  <c r="P28" i="1"/>
  <c r="O28" i="1"/>
  <c r="H28" i="1"/>
  <c r="G28" i="1"/>
  <c r="AD27" i="1"/>
  <c r="AB27" i="1"/>
  <c r="Z27" i="1"/>
  <c r="X27" i="1"/>
  <c r="W27" i="1"/>
  <c r="P27" i="1"/>
  <c r="O27" i="1"/>
  <c r="H27" i="1"/>
  <c r="G27" i="1"/>
  <c r="G17" i="1"/>
  <c r="H17" i="1"/>
  <c r="G18" i="1"/>
  <c r="H18" i="1"/>
  <c r="G19" i="1"/>
  <c r="H19" i="1"/>
  <c r="O17" i="1"/>
  <c r="P17" i="1"/>
  <c r="O18" i="1"/>
  <c r="P18" i="1"/>
  <c r="O19" i="1"/>
  <c r="P19" i="1"/>
  <c r="N20" i="1"/>
  <c r="L20" i="1"/>
  <c r="J20" i="1"/>
  <c r="F20" i="1"/>
  <c r="D20" i="1"/>
  <c r="B20" i="1"/>
  <c r="AD18" i="1"/>
  <c r="AB18" i="1"/>
  <c r="Z18" i="1"/>
  <c r="X18" i="1"/>
  <c r="W18" i="1"/>
  <c r="AD17" i="1"/>
  <c r="AB17" i="1"/>
  <c r="Z17" i="1"/>
  <c r="X17" i="1"/>
  <c r="W17" i="1"/>
  <c r="V10" i="1"/>
  <c r="T10" i="1"/>
  <c r="U10" i="1" s="1"/>
  <c r="R10" i="1"/>
  <c r="N10" i="1"/>
  <c r="L10" i="1"/>
  <c r="J10" i="1"/>
  <c r="G8" i="1"/>
  <c r="F10" i="1"/>
  <c r="D10" i="1"/>
  <c r="B10" i="1"/>
  <c r="X9" i="1"/>
  <c r="W9" i="1"/>
  <c r="X8" i="1"/>
  <c r="W8" i="1"/>
  <c r="X7" i="1"/>
  <c r="W7" i="1"/>
  <c r="P9" i="1"/>
  <c r="O9" i="1"/>
  <c r="P8" i="1"/>
  <c r="O8" i="1"/>
  <c r="P7" i="1"/>
  <c r="O7" i="1"/>
  <c r="H8" i="1"/>
  <c r="H9" i="1"/>
  <c r="G9" i="1"/>
  <c r="H7" i="1"/>
  <c r="AD8" i="1"/>
  <c r="AD9" i="1"/>
  <c r="AB8" i="1"/>
  <c r="AB9" i="1"/>
  <c r="AB7" i="1"/>
  <c r="AD7" i="1"/>
  <c r="Z8" i="1"/>
  <c r="Z9" i="1"/>
  <c r="Z7" i="1"/>
  <c r="S30" i="1" l="1"/>
  <c r="Y30" i="1" s="1"/>
  <c r="S10" i="1"/>
  <c r="K20" i="1"/>
  <c r="Q20" i="1" s="1"/>
  <c r="U30" i="1"/>
  <c r="AA17" i="1"/>
  <c r="Z20" i="1"/>
  <c r="AA20" i="1" s="1"/>
  <c r="AA27" i="1"/>
  <c r="AB20" i="1"/>
  <c r="AC20" i="1" s="1"/>
  <c r="E20" i="1"/>
  <c r="AA7" i="1"/>
  <c r="C10" i="1"/>
  <c r="M20" i="1"/>
  <c r="AD20" i="1"/>
  <c r="E10" i="1"/>
  <c r="Y10" i="1"/>
  <c r="AA28" i="1"/>
  <c r="AC27" i="1"/>
  <c r="AG27" i="1"/>
  <c r="AC18" i="1"/>
  <c r="AC17" i="1"/>
  <c r="E30" i="1"/>
  <c r="I30" i="1" s="1"/>
  <c r="M30" i="1"/>
  <c r="Q30" i="1" s="1"/>
  <c r="AC28" i="1"/>
  <c r="AA29" i="1"/>
  <c r="AG29" i="1" s="1"/>
  <c r="AA9" i="1"/>
  <c r="AA8" i="1"/>
  <c r="AG8" i="1" s="1"/>
  <c r="AB10" i="1"/>
  <c r="AC7" i="1"/>
  <c r="AC9" i="1"/>
  <c r="K10" i="1"/>
  <c r="AC8" i="1"/>
  <c r="M10" i="1"/>
  <c r="AA18" i="1"/>
  <c r="AG18" i="1" s="1"/>
  <c r="C20" i="1"/>
  <c r="C30" i="1"/>
  <c r="G30" i="1"/>
  <c r="O10" i="1"/>
  <c r="AF27" i="1"/>
  <c r="P10" i="1"/>
  <c r="X10" i="1"/>
  <c r="AD30" i="1"/>
  <c r="AE27" i="1"/>
  <c r="AE8" i="1"/>
  <c r="AF8" i="1"/>
  <c r="AF9" i="1"/>
  <c r="Z10" i="1"/>
  <c r="AE28" i="1"/>
  <c r="P30" i="1"/>
  <c r="AE9" i="1"/>
  <c r="AF29" i="1"/>
  <c r="O30" i="1"/>
  <c r="AF7" i="1"/>
  <c r="AE29" i="1"/>
  <c r="H10" i="1"/>
  <c r="Z30" i="1"/>
  <c r="X30" i="1"/>
  <c r="AF28" i="1"/>
  <c r="H30" i="1"/>
  <c r="W30" i="1"/>
  <c r="AB30" i="1"/>
  <c r="O20" i="1"/>
  <c r="G20" i="1"/>
  <c r="P20" i="1"/>
  <c r="H20" i="1"/>
  <c r="AE17" i="1"/>
  <c r="AE18" i="1"/>
  <c r="AF18" i="1"/>
  <c r="AF17" i="1"/>
  <c r="G10" i="1"/>
  <c r="W10" i="1"/>
  <c r="AD10" i="1"/>
  <c r="AE7" i="1"/>
  <c r="AG17" i="1" l="1"/>
  <c r="I10" i="1"/>
  <c r="I20" i="1"/>
  <c r="AG7" i="1"/>
  <c r="AG9" i="1"/>
  <c r="Q10" i="1"/>
  <c r="AF20" i="1"/>
  <c r="AG20" i="1"/>
  <c r="AE20" i="1"/>
  <c r="AA10" i="1"/>
  <c r="AC10" i="1"/>
  <c r="AG28" i="1"/>
  <c r="AC30" i="1"/>
  <c r="AA30" i="1"/>
  <c r="AE10" i="1"/>
  <c r="AE30" i="1"/>
  <c r="AF30" i="1"/>
  <c r="AF10" i="1"/>
  <c r="AG10" i="1" l="1"/>
  <c r="AG30" i="1"/>
</calcChain>
</file>

<file path=xl/sharedStrings.xml><?xml version="1.0" encoding="utf-8"?>
<sst xmlns="http://schemas.openxmlformats.org/spreadsheetml/2006/main" count="115" uniqueCount="18">
  <si>
    <t>all</t>
  </si>
  <si>
    <t>of FG (%)</t>
  </si>
  <si>
    <t>of RB (%)</t>
  </si>
  <si>
    <t>caudal</t>
  </si>
  <si>
    <t>intermediate</t>
  </si>
  <si>
    <t>rostral</t>
  </si>
  <si>
    <t>DMS vs DLS</t>
  </si>
  <si>
    <t>DLS RB</t>
  </si>
  <si>
    <t>lNAcc vs DLS</t>
  </si>
  <si>
    <t>lNAcc vs mNAcc</t>
  </si>
  <si>
    <t>lNAcc RB</t>
  </si>
  <si>
    <t>all RB</t>
  </si>
  <si>
    <t>all FG</t>
  </si>
  <si>
    <t>RB single</t>
  </si>
  <si>
    <t>FG single</t>
  </si>
  <si>
    <t>double</t>
  </si>
  <si>
    <t>of all (%)</t>
  </si>
  <si>
    <t>Source Data - Double Labelling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</si>
</sst>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0"/>
  <sheetViews>
    <sheetView tabSelected="1" zoomScaleNormal="100" workbookViewId="0">
      <selection activeCell="B3" sqref="B3"/>
    </sheetView>
  </sheetViews>
  <sheetFormatPr baseColWidth="10" defaultRowHeight="15" x14ac:dyDescent="0.25"/>
  <cols>
    <col min="1" max="1" width="13.140625" style="1" customWidth="1"/>
    <col min="2" max="2" width="11.42578125" style="4"/>
    <col min="3" max="3" width="11.42578125" style="9"/>
    <col min="4" max="9" width="11.42578125" style="1"/>
    <col min="10" max="10" width="11.42578125" style="4"/>
    <col min="11" max="11" width="11.42578125" style="9"/>
    <col min="12" max="17" width="11.42578125" style="1"/>
    <col min="18" max="18" width="11.42578125" style="4"/>
    <col min="19" max="19" width="11.42578125" style="9"/>
    <col min="20" max="25" width="11.42578125" style="1"/>
    <col min="26" max="26" width="11.42578125" style="4"/>
    <col min="27" max="27" width="11.42578125" style="9"/>
    <col min="28" max="16384" width="11.42578125" style="1"/>
  </cols>
  <sheetData>
    <row r="1" spans="1:33" ht="29.25" customHeight="1" x14ac:dyDescent="0.4">
      <c r="A1" s="17" t="s">
        <v>17</v>
      </c>
      <c r="B1" s="9"/>
      <c r="J1" s="9"/>
      <c r="R1" s="9"/>
      <c r="Z1" s="9"/>
    </row>
    <row r="2" spans="1:33" x14ac:dyDescent="0.25">
      <c r="B2" s="9"/>
      <c r="J2" s="9"/>
      <c r="R2" s="9"/>
      <c r="Z2" s="9"/>
    </row>
    <row r="3" spans="1:33" s="9" customFormat="1" ht="31.5" x14ac:dyDescent="0.5">
      <c r="L3" s="11"/>
      <c r="M3" s="11"/>
      <c r="O3" s="12" t="s">
        <v>6</v>
      </c>
      <c r="P3" s="11"/>
      <c r="Q3" s="11"/>
      <c r="R3" s="12" t="s">
        <v>7</v>
      </c>
      <c r="S3" s="12"/>
    </row>
    <row r="4" spans="1:33" s="9" customFormat="1" x14ac:dyDescent="0.25"/>
    <row r="5" spans="1:33" s="5" customFormat="1" x14ac:dyDescent="0.25">
      <c r="B5" s="6"/>
      <c r="F5" s="5">
        <v>1</v>
      </c>
      <c r="J5" s="6"/>
      <c r="N5" s="5">
        <v>2</v>
      </c>
      <c r="R5" s="6"/>
      <c r="V5" s="5">
        <v>3</v>
      </c>
      <c r="Z5" s="6"/>
      <c r="AD5" s="5" t="s">
        <v>0</v>
      </c>
    </row>
    <row r="6" spans="1:33" s="2" customFormat="1" x14ac:dyDescent="0.25">
      <c r="B6" s="3" t="s">
        <v>11</v>
      </c>
      <c r="C6" s="13" t="s">
        <v>13</v>
      </c>
      <c r="D6" s="2" t="s">
        <v>12</v>
      </c>
      <c r="E6" s="2" t="s">
        <v>14</v>
      </c>
      <c r="F6" s="2" t="s">
        <v>15</v>
      </c>
      <c r="G6" s="2" t="s">
        <v>2</v>
      </c>
      <c r="H6" s="2" t="s">
        <v>1</v>
      </c>
      <c r="I6" s="2" t="s">
        <v>16</v>
      </c>
      <c r="J6" s="3" t="s">
        <v>11</v>
      </c>
      <c r="K6" s="13" t="s">
        <v>13</v>
      </c>
      <c r="L6" s="2" t="s">
        <v>12</v>
      </c>
      <c r="M6" s="2" t="s">
        <v>14</v>
      </c>
      <c r="N6" s="2" t="s">
        <v>15</v>
      </c>
      <c r="O6" s="2" t="s">
        <v>2</v>
      </c>
      <c r="P6" s="2" t="s">
        <v>1</v>
      </c>
      <c r="Q6" s="2" t="s">
        <v>16</v>
      </c>
      <c r="R6" s="3" t="s">
        <v>11</v>
      </c>
      <c r="S6" s="13" t="s">
        <v>13</v>
      </c>
      <c r="T6" s="2" t="s">
        <v>12</v>
      </c>
      <c r="U6" s="2" t="s">
        <v>14</v>
      </c>
      <c r="V6" s="2" t="s">
        <v>15</v>
      </c>
      <c r="W6" s="2" t="s">
        <v>2</v>
      </c>
      <c r="X6" s="2" t="s">
        <v>1</v>
      </c>
      <c r="Y6" s="2" t="s">
        <v>16</v>
      </c>
      <c r="Z6" s="3" t="s">
        <v>11</v>
      </c>
      <c r="AA6" s="13" t="s">
        <v>13</v>
      </c>
      <c r="AB6" s="2" t="s">
        <v>12</v>
      </c>
      <c r="AC6" s="2" t="s">
        <v>14</v>
      </c>
      <c r="AD6" s="2" t="s">
        <v>15</v>
      </c>
      <c r="AE6" s="2" t="s">
        <v>2</v>
      </c>
      <c r="AF6" s="2" t="s">
        <v>1</v>
      </c>
      <c r="AG6" s="2" t="s">
        <v>16</v>
      </c>
    </row>
    <row r="7" spans="1:33" x14ac:dyDescent="0.25">
      <c r="A7" s="2" t="s">
        <v>3</v>
      </c>
      <c r="B7" s="4">
        <v>34</v>
      </c>
      <c r="C7" s="9">
        <f>B7-F7</f>
        <v>18</v>
      </c>
      <c r="D7" s="1">
        <v>86</v>
      </c>
      <c r="E7" s="1">
        <f>D7-F7</f>
        <v>70</v>
      </c>
      <c r="F7" s="1">
        <v>16</v>
      </c>
      <c r="G7" s="1">
        <f>(F7/B7)*100</f>
        <v>47.058823529411761</v>
      </c>
      <c r="H7" s="1">
        <f>100*(F7/D7)</f>
        <v>18.604651162790699</v>
      </c>
      <c r="I7" s="1">
        <f>100*(F7/(C7+E7+F7))</f>
        <v>15.384615384615385</v>
      </c>
      <c r="J7" s="4">
        <v>58</v>
      </c>
      <c r="K7" s="9">
        <f>J7-N7</f>
        <v>44</v>
      </c>
      <c r="L7" s="1">
        <v>62</v>
      </c>
      <c r="M7" s="1">
        <f>L7-N7</f>
        <v>48</v>
      </c>
      <c r="N7" s="1">
        <v>14</v>
      </c>
      <c r="O7" s="1">
        <f>(N7/J7)*100</f>
        <v>24.137931034482758</v>
      </c>
      <c r="P7" s="1">
        <f>100*(N7/L7)</f>
        <v>22.58064516129032</v>
      </c>
      <c r="Q7" s="1">
        <f>100*(N7/(K7+M7+N7))</f>
        <v>13.20754716981132</v>
      </c>
      <c r="R7" s="4">
        <v>35</v>
      </c>
      <c r="S7" s="9">
        <f>R7-V7</f>
        <v>25</v>
      </c>
      <c r="T7" s="1">
        <v>53</v>
      </c>
      <c r="U7" s="1">
        <f>T7-V7</f>
        <v>43</v>
      </c>
      <c r="V7" s="1">
        <v>10</v>
      </c>
      <c r="W7" s="1">
        <f>(V7/R7)*100</f>
        <v>28.571428571428569</v>
      </c>
      <c r="X7" s="1">
        <f>100*(V7/T7)</f>
        <v>18.867924528301888</v>
      </c>
      <c r="Y7" s="1">
        <f>100*(V7/(S7+U7+V7))</f>
        <v>12.820512820512819</v>
      </c>
      <c r="Z7" s="4">
        <f>B7+J7+R7</f>
        <v>127</v>
      </c>
      <c r="AA7" s="9">
        <f>Z7-AD7</f>
        <v>87</v>
      </c>
      <c r="AB7" s="9">
        <f>D7+L7+T7</f>
        <v>201</v>
      </c>
      <c r="AC7" s="1">
        <f>AB7-AD7</f>
        <v>161</v>
      </c>
      <c r="AD7" s="9">
        <f>F7+N7+V7</f>
        <v>40</v>
      </c>
      <c r="AE7" s="1">
        <f>(AD7/Z7)*100</f>
        <v>31.496062992125985</v>
      </c>
      <c r="AF7" s="1">
        <f>100*(AD7/AB7)</f>
        <v>19.900497512437813</v>
      </c>
      <c r="AG7" s="1">
        <f>100*(AD7/(AA7+AC7+AD7))</f>
        <v>13.888888888888889</v>
      </c>
    </row>
    <row r="8" spans="1:33" x14ac:dyDescent="0.25">
      <c r="A8" s="2" t="s">
        <v>4</v>
      </c>
      <c r="B8" s="4">
        <v>13</v>
      </c>
      <c r="C8" s="9">
        <f t="shared" ref="C8:C10" si="0">B8-F8</f>
        <v>4</v>
      </c>
      <c r="D8" s="1">
        <v>86</v>
      </c>
      <c r="E8" s="1">
        <f t="shared" ref="E8:E10" si="1">D8-F8</f>
        <v>77</v>
      </c>
      <c r="F8" s="1">
        <v>9</v>
      </c>
      <c r="G8" s="1">
        <f>(F8/B8)*100</f>
        <v>69.230769230769226</v>
      </c>
      <c r="H8" s="1">
        <f t="shared" ref="H8:H9" si="2">100*(F8/D8)</f>
        <v>10.465116279069768</v>
      </c>
      <c r="I8" s="1">
        <f t="shared" ref="I8:I10" si="3">100*(F8/(C8+E8+F8))</f>
        <v>10</v>
      </c>
      <c r="J8" s="4">
        <v>28</v>
      </c>
      <c r="K8" s="9">
        <f t="shared" ref="K8:K10" si="4">J8-N8</f>
        <v>13</v>
      </c>
      <c r="L8" s="1">
        <v>81</v>
      </c>
      <c r="M8" s="1">
        <f t="shared" ref="M8:M10" si="5">L8-N8</f>
        <v>66</v>
      </c>
      <c r="N8" s="1">
        <v>15</v>
      </c>
      <c r="O8" s="1">
        <f t="shared" ref="O8:O9" si="6">(N8/J8)*100</f>
        <v>53.571428571428569</v>
      </c>
      <c r="P8" s="1">
        <f t="shared" ref="P8:P10" si="7">100*(N8/L8)</f>
        <v>18.518518518518519</v>
      </c>
      <c r="Q8" s="1">
        <f t="shared" ref="Q8:Q10" si="8">100*(N8/(K8+M8+N8))</f>
        <v>15.957446808510639</v>
      </c>
      <c r="R8" s="4">
        <v>23</v>
      </c>
      <c r="S8" s="9">
        <f t="shared" ref="S8:S10" si="9">R8-V8</f>
        <v>20</v>
      </c>
      <c r="T8" s="1">
        <v>64</v>
      </c>
      <c r="U8" s="1">
        <f t="shared" ref="U8:U10" si="10">T8-V8</f>
        <v>61</v>
      </c>
      <c r="V8" s="1">
        <v>3</v>
      </c>
      <c r="W8" s="1">
        <f t="shared" ref="W8:W9" si="11">(V8/R8)*100</f>
        <v>13.043478260869565</v>
      </c>
      <c r="X8" s="1">
        <f t="shared" ref="X8:X10" si="12">100*(V8/T8)</f>
        <v>4.6875</v>
      </c>
      <c r="Y8" s="1">
        <f t="shared" ref="Y8:Y10" si="13">100*(V8/(S8+U8+V8))</f>
        <v>3.5714285714285712</v>
      </c>
      <c r="Z8" s="4">
        <f t="shared" ref="Z8:Z9" si="14">B8+J8+R8</f>
        <v>64</v>
      </c>
      <c r="AA8" s="9">
        <f t="shared" ref="AA8:AA10" si="15">Z8-AD8</f>
        <v>37</v>
      </c>
      <c r="AB8" s="9">
        <f>D8+L8+T8</f>
        <v>231</v>
      </c>
      <c r="AC8" s="1">
        <f t="shared" ref="AC8:AC10" si="16">AB8-AD8</f>
        <v>204</v>
      </c>
      <c r="AD8" s="9">
        <f>F8+N8+V8</f>
        <v>27</v>
      </c>
      <c r="AE8" s="1">
        <f t="shared" ref="AE8:AE9" si="17">(AD8/Z8)*100</f>
        <v>42.1875</v>
      </c>
      <c r="AF8" s="1">
        <f t="shared" ref="AF8:AF9" si="18">100*(AD8/AB8)</f>
        <v>11.688311688311687</v>
      </c>
      <c r="AG8" s="1">
        <f t="shared" ref="AG8:AG10" si="19">100*(AD8/(AA8+AC8+AD8))</f>
        <v>10.074626865671641</v>
      </c>
    </row>
    <row r="9" spans="1:33" s="7" customFormat="1" x14ac:dyDescent="0.25">
      <c r="A9" s="10" t="s">
        <v>5</v>
      </c>
      <c r="B9" s="8">
        <v>32</v>
      </c>
      <c r="C9" s="7">
        <f t="shared" si="0"/>
        <v>17</v>
      </c>
      <c r="D9" s="7">
        <v>66</v>
      </c>
      <c r="E9" s="7">
        <f t="shared" si="1"/>
        <v>51</v>
      </c>
      <c r="F9" s="7">
        <v>15</v>
      </c>
      <c r="G9" s="7">
        <f t="shared" ref="G9" si="20">(F9/B9)*100</f>
        <v>46.875</v>
      </c>
      <c r="H9" s="7">
        <f t="shared" si="2"/>
        <v>22.727272727272727</v>
      </c>
      <c r="I9" s="7">
        <f t="shared" si="3"/>
        <v>18.072289156626507</v>
      </c>
      <c r="J9" s="8">
        <v>70</v>
      </c>
      <c r="K9" s="7">
        <f t="shared" si="4"/>
        <v>44</v>
      </c>
      <c r="L9" s="7">
        <v>79</v>
      </c>
      <c r="M9" s="7">
        <f t="shared" si="5"/>
        <v>53</v>
      </c>
      <c r="N9" s="7">
        <v>26</v>
      </c>
      <c r="O9" s="7">
        <f t="shared" si="6"/>
        <v>37.142857142857146</v>
      </c>
      <c r="P9" s="7">
        <f t="shared" si="7"/>
        <v>32.911392405063289</v>
      </c>
      <c r="Q9" s="7">
        <f t="shared" si="8"/>
        <v>21.138211382113823</v>
      </c>
      <c r="R9" s="8">
        <v>41</v>
      </c>
      <c r="S9" s="7">
        <f t="shared" si="9"/>
        <v>29</v>
      </c>
      <c r="T9" s="7">
        <v>68</v>
      </c>
      <c r="U9" s="7">
        <f t="shared" si="10"/>
        <v>56</v>
      </c>
      <c r="V9" s="7">
        <v>12</v>
      </c>
      <c r="W9" s="7">
        <f t="shared" si="11"/>
        <v>29.268292682926827</v>
      </c>
      <c r="X9" s="7">
        <f t="shared" si="12"/>
        <v>17.647058823529413</v>
      </c>
      <c r="Y9" s="7">
        <f t="shared" si="13"/>
        <v>12.371134020618557</v>
      </c>
      <c r="Z9" s="8">
        <f t="shared" si="14"/>
        <v>143</v>
      </c>
      <c r="AA9" s="7">
        <f t="shared" si="15"/>
        <v>90</v>
      </c>
      <c r="AB9" s="7">
        <f>D9+L9+T9</f>
        <v>213</v>
      </c>
      <c r="AC9" s="7">
        <f t="shared" si="16"/>
        <v>160</v>
      </c>
      <c r="AD9" s="7">
        <f>F9+N9+V9</f>
        <v>53</v>
      </c>
      <c r="AE9" s="7">
        <f t="shared" si="17"/>
        <v>37.06293706293706</v>
      </c>
      <c r="AF9" s="7">
        <f t="shared" si="18"/>
        <v>24.88262910798122</v>
      </c>
      <c r="AG9" s="7">
        <f t="shared" si="19"/>
        <v>17.491749174917494</v>
      </c>
    </row>
    <row r="10" spans="1:33" x14ac:dyDescent="0.25">
      <c r="B10" s="4">
        <f>B7+B8+B9</f>
        <v>79</v>
      </c>
      <c r="C10" s="9">
        <f t="shared" si="0"/>
        <v>39</v>
      </c>
      <c r="D10" s="1">
        <f>D7+D8+D9</f>
        <v>238</v>
      </c>
      <c r="E10" s="1">
        <f t="shared" si="1"/>
        <v>198</v>
      </c>
      <c r="F10" s="1">
        <f>F7+F8+F9</f>
        <v>40</v>
      </c>
      <c r="G10" s="1">
        <f>(F10/B10)*100</f>
        <v>50.632911392405063</v>
      </c>
      <c r="H10" s="1">
        <f t="shared" ref="H10" si="21">100*(F10/D10)</f>
        <v>16.806722689075631</v>
      </c>
      <c r="I10" s="1">
        <f t="shared" si="3"/>
        <v>14.440433212996389</v>
      </c>
      <c r="J10" s="4">
        <f>J7+J8+J9</f>
        <v>156</v>
      </c>
      <c r="K10" s="9">
        <f t="shared" si="4"/>
        <v>101</v>
      </c>
      <c r="L10" s="1">
        <f>L7+L8+L9</f>
        <v>222</v>
      </c>
      <c r="M10" s="1">
        <f t="shared" si="5"/>
        <v>167</v>
      </c>
      <c r="N10" s="1">
        <f>N7+N8+N9</f>
        <v>55</v>
      </c>
      <c r="O10" s="1">
        <f>(N10/J10)*100</f>
        <v>35.256410256410255</v>
      </c>
      <c r="P10" s="1">
        <f t="shared" si="7"/>
        <v>24.774774774774773</v>
      </c>
      <c r="Q10" s="1">
        <f t="shared" si="8"/>
        <v>17.027863777089784</v>
      </c>
      <c r="R10" s="4">
        <f>R7+R8+R9</f>
        <v>99</v>
      </c>
      <c r="S10" s="9">
        <f t="shared" si="9"/>
        <v>74</v>
      </c>
      <c r="T10" s="1">
        <f>T7+T8+T9</f>
        <v>185</v>
      </c>
      <c r="U10" s="1">
        <f t="shared" si="10"/>
        <v>160</v>
      </c>
      <c r="V10" s="1">
        <f>V7+V8+V9</f>
        <v>25</v>
      </c>
      <c r="W10" s="1">
        <f>(V10/R10)*100</f>
        <v>25.252525252525253</v>
      </c>
      <c r="X10" s="1">
        <f t="shared" si="12"/>
        <v>13.513513513513514</v>
      </c>
      <c r="Y10" s="1">
        <f t="shared" si="13"/>
        <v>9.6525096525096519</v>
      </c>
      <c r="Z10" s="4">
        <f>Z7+Z8+Z9</f>
        <v>334</v>
      </c>
      <c r="AA10" s="9">
        <f t="shared" si="15"/>
        <v>214</v>
      </c>
      <c r="AB10" s="9">
        <f t="shared" ref="AB10:AD10" si="22">AB7+AB8+AB9</f>
        <v>645</v>
      </c>
      <c r="AC10" s="1">
        <f t="shared" si="16"/>
        <v>525</v>
      </c>
      <c r="AD10" s="9">
        <f t="shared" si="22"/>
        <v>120</v>
      </c>
      <c r="AE10" s="1">
        <f>(AD10/Z10)*100</f>
        <v>35.928143712574851</v>
      </c>
      <c r="AF10" s="1">
        <f t="shared" ref="AF10" si="23">100*(AD10/AB10)</f>
        <v>18.604651162790699</v>
      </c>
      <c r="AG10" s="16">
        <f t="shared" si="19"/>
        <v>13.969732246798602</v>
      </c>
    </row>
    <row r="13" spans="1:33" s="9" customFormat="1" ht="31.5" x14ac:dyDescent="0.5">
      <c r="L13" s="11"/>
      <c r="M13" s="11"/>
      <c r="O13" s="12" t="s">
        <v>8</v>
      </c>
      <c r="P13" s="11"/>
      <c r="Q13" s="11"/>
      <c r="R13" s="12" t="s">
        <v>7</v>
      </c>
      <c r="S13" s="12"/>
    </row>
    <row r="14" spans="1:33" s="9" customFormat="1" x14ac:dyDescent="0.25"/>
    <row r="15" spans="1:33" s="5" customFormat="1" x14ac:dyDescent="0.25">
      <c r="B15" s="6"/>
      <c r="F15" s="5">
        <v>1</v>
      </c>
      <c r="J15" s="6"/>
      <c r="N15" s="5">
        <v>2</v>
      </c>
      <c r="R15" s="6"/>
      <c r="V15" s="5">
        <v>3</v>
      </c>
      <c r="Z15" s="6"/>
      <c r="AD15" s="5" t="s">
        <v>0</v>
      </c>
    </row>
    <row r="16" spans="1:33" s="2" customFormat="1" x14ac:dyDescent="0.25">
      <c r="B16" s="3" t="s">
        <v>11</v>
      </c>
      <c r="C16" s="13" t="s">
        <v>13</v>
      </c>
      <c r="D16" s="2" t="s">
        <v>12</v>
      </c>
      <c r="E16" s="2" t="s">
        <v>14</v>
      </c>
      <c r="F16" s="2" t="s">
        <v>15</v>
      </c>
      <c r="G16" s="2" t="s">
        <v>2</v>
      </c>
      <c r="H16" s="2" t="s">
        <v>1</v>
      </c>
      <c r="I16" s="2" t="s">
        <v>16</v>
      </c>
      <c r="J16" s="3" t="s">
        <v>11</v>
      </c>
      <c r="K16" s="13" t="s">
        <v>13</v>
      </c>
      <c r="L16" s="2" t="s">
        <v>12</v>
      </c>
      <c r="M16" s="2" t="s">
        <v>14</v>
      </c>
      <c r="N16" s="2" t="s">
        <v>15</v>
      </c>
      <c r="O16" s="2" t="s">
        <v>2</v>
      </c>
      <c r="P16" s="2" t="s">
        <v>1</v>
      </c>
      <c r="Q16" s="2" t="s">
        <v>16</v>
      </c>
      <c r="R16" s="3" t="s">
        <v>11</v>
      </c>
      <c r="S16" s="13" t="s">
        <v>13</v>
      </c>
      <c r="T16" s="2" t="s">
        <v>12</v>
      </c>
      <c r="U16" s="2" t="s">
        <v>14</v>
      </c>
      <c r="V16" s="2" t="s">
        <v>15</v>
      </c>
      <c r="W16" s="2" t="s">
        <v>2</v>
      </c>
      <c r="X16" s="2" t="s">
        <v>1</v>
      </c>
      <c r="Y16" s="2" t="s">
        <v>16</v>
      </c>
      <c r="Z16" s="3" t="s">
        <v>11</v>
      </c>
      <c r="AA16" s="13" t="s">
        <v>13</v>
      </c>
      <c r="AB16" s="2" t="s">
        <v>12</v>
      </c>
      <c r="AC16" s="2" t="s">
        <v>14</v>
      </c>
      <c r="AD16" s="2" t="s">
        <v>15</v>
      </c>
      <c r="AE16" s="2" t="s">
        <v>2</v>
      </c>
      <c r="AF16" s="2" t="s">
        <v>1</v>
      </c>
      <c r="AG16" s="2" t="s">
        <v>16</v>
      </c>
    </row>
    <row r="17" spans="1:33" x14ac:dyDescent="0.25">
      <c r="A17" s="2" t="s">
        <v>3</v>
      </c>
      <c r="B17" s="4">
        <v>20</v>
      </c>
      <c r="C17" s="9">
        <f>B17-F17</f>
        <v>15</v>
      </c>
      <c r="D17" s="1">
        <v>21</v>
      </c>
      <c r="E17" s="1">
        <f>D17-F17</f>
        <v>16</v>
      </c>
      <c r="F17" s="1">
        <v>5</v>
      </c>
      <c r="G17" s="1">
        <f>(F17/B17)*100</f>
        <v>25</v>
      </c>
      <c r="H17" s="1">
        <f>100*(F17/D17)</f>
        <v>23.809523809523807</v>
      </c>
      <c r="I17" s="1">
        <f>100*(F17/(C17+E17+F17))</f>
        <v>13.888888888888889</v>
      </c>
      <c r="J17" s="4">
        <v>12</v>
      </c>
      <c r="K17" s="9">
        <f>J17-N17</f>
        <v>10</v>
      </c>
      <c r="L17" s="1">
        <v>32</v>
      </c>
      <c r="M17" s="1">
        <f>L17-N17</f>
        <v>30</v>
      </c>
      <c r="N17" s="1">
        <v>2</v>
      </c>
      <c r="O17" s="1">
        <f>(N17/J17)*100</f>
        <v>16.666666666666664</v>
      </c>
      <c r="P17" s="1">
        <f>100*(N17/L17)</f>
        <v>6.25</v>
      </c>
      <c r="Q17" s="1">
        <f>100*(N17/(K17+M17+N17))</f>
        <v>4.7619047619047619</v>
      </c>
      <c r="R17" s="4">
        <v>25</v>
      </c>
      <c r="S17" s="9">
        <f>R17-V17</f>
        <v>20</v>
      </c>
      <c r="T17" s="1">
        <v>40</v>
      </c>
      <c r="U17" s="1">
        <f>T17-V17</f>
        <v>35</v>
      </c>
      <c r="V17" s="1">
        <v>5</v>
      </c>
      <c r="W17" s="1">
        <f>(V19/R19)*100</f>
        <v>27.777777777777779</v>
      </c>
      <c r="X17" s="1">
        <f>100*(V19/T19)</f>
        <v>15.151515151515152</v>
      </c>
      <c r="Y17" s="1">
        <f>100*(V17/(S17+U17+V17))</f>
        <v>8.3333333333333321</v>
      </c>
      <c r="Z17" s="4">
        <f>B17+J17+R19</f>
        <v>50</v>
      </c>
      <c r="AA17" s="9">
        <f>Z17-AD17</f>
        <v>38</v>
      </c>
      <c r="AB17" s="9">
        <f>D17+L17+T19</f>
        <v>86</v>
      </c>
      <c r="AC17" s="1">
        <f>AB17-AD17</f>
        <v>74</v>
      </c>
      <c r="AD17" s="9">
        <f>F17+N17+V19</f>
        <v>12</v>
      </c>
      <c r="AE17" s="1">
        <f>(AD17/Z17)*100</f>
        <v>24</v>
      </c>
      <c r="AF17" s="1">
        <f>100*(AD17/AB17)</f>
        <v>13.953488372093023</v>
      </c>
      <c r="AG17" s="1">
        <f>100*(AD17/(AA17+AC17+AD17))</f>
        <v>9.67741935483871</v>
      </c>
    </row>
    <row r="18" spans="1:33" x14ac:dyDescent="0.25">
      <c r="A18" s="2" t="s">
        <v>4</v>
      </c>
      <c r="B18" s="4">
        <v>12</v>
      </c>
      <c r="C18" s="9">
        <f t="shared" ref="C18:C20" si="24">B18-F18</f>
        <v>9</v>
      </c>
      <c r="D18" s="1">
        <v>33</v>
      </c>
      <c r="E18" s="1">
        <f t="shared" ref="E18:E20" si="25">D18-F18</f>
        <v>30</v>
      </c>
      <c r="F18" s="1">
        <v>3</v>
      </c>
      <c r="G18" s="1">
        <f>(F18/B18)*100</f>
        <v>25</v>
      </c>
      <c r="H18" s="1">
        <f t="shared" ref="H18:H20" si="26">100*(F18/D18)</f>
        <v>9.0909090909090917</v>
      </c>
      <c r="I18" s="1">
        <f t="shared" ref="I18:I20" si="27">100*(F18/(C18+E18+F18))</f>
        <v>7.1428571428571423</v>
      </c>
      <c r="J18" s="4">
        <v>16</v>
      </c>
      <c r="K18" s="9">
        <f t="shared" ref="K18:K20" si="28">J18-N18</f>
        <v>12</v>
      </c>
      <c r="L18" s="1">
        <v>46</v>
      </c>
      <c r="M18" s="1">
        <f t="shared" ref="M18:M20" si="29">L18-N18</f>
        <v>42</v>
      </c>
      <c r="N18" s="1">
        <v>4</v>
      </c>
      <c r="O18" s="1">
        <f t="shared" ref="O18:O19" si="30">(N18/J18)*100</f>
        <v>25</v>
      </c>
      <c r="P18" s="1">
        <f t="shared" ref="P18:P20" si="31">100*(N18/L18)</f>
        <v>8.695652173913043</v>
      </c>
      <c r="Q18" s="1">
        <f t="shared" ref="Q18:Q20" si="32">100*(N18/(K18+M18+N18))</f>
        <v>6.8965517241379306</v>
      </c>
      <c r="R18" s="4">
        <v>13</v>
      </c>
      <c r="S18" s="9">
        <f t="shared" ref="S18:S19" si="33">R18-V18</f>
        <v>9</v>
      </c>
      <c r="T18" s="1">
        <v>27</v>
      </c>
      <c r="U18" s="1">
        <f t="shared" ref="U18:U19" si="34">T18-V18</f>
        <v>23</v>
      </c>
      <c r="V18" s="1">
        <v>4</v>
      </c>
      <c r="W18" s="1">
        <f t="shared" ref="W18:W19" si="35">(V18/R18)*100</f>
        <v>30.76923076923077</v>
      </c>
      <c r="X18" s="1">
        <f t="shared" ref="X18:X19" si="36">100*(V18/T18)</f>
        <v>14.814814814814813</v>
      </c>
      <c r="Y18" s="1">
        <f t="shared" ref="Y18:Y20" si="37">100*(V18/(S18+U18+V18))</f>
        <v>11.111111111111111</v>
      </c>
      <c r="Z18" s="4">
        <f t="shared" ref="Z18" si="38">B18+J18+R18</f>
        <v>41</v>
      </c>
      <c r="AA18" s="9">
        <f t="shared" ref="AA18:AA20" si="39">Z18-AD18</f>
        <v>30</v>
      </c>
      <c r="AB18" s="9">
        <f>D18+L18+T18</f>
        <v>106</v>
      </c>
      <c r="AC18" s="1">
        <f t="shared" ref="AC18:AC20" si="40">AB18-AD18</f>
        <v>95</v>
      </c>
      <c r="AD18" s="9">
        <f>F18+N18+V18</f>
        <v>11</v>
      </c>
      <c r="AE18" s="1">
        <f t="shared" ref="AE18:AE20" si="41">(AD18/Z18)*100</f>
        <v>26.829268292682929</v>
      </c>
      <c r="AF18" s="1">
        <f t="shared" ref="AF18:AF19" si="42">100*(AD18/AB18)</f>
        <v>10.377358490566039</v>
      </c>
      <c r="AG18" s="1">
        <f t="shared" ref="AG18:AG20" si="43">100*(AD18/(AA18+AC18+AD18))</f>
        <v>8.0882352941176467</v>
      </c>
    </row>
    <row r="19" spans="1:33" s="15" customFormat="1" x14ac:dyDescent="0.25">
      <c r="A19" s="10" t="s">
        <v>5</v>
      </c>
      <c r="B19" s="14">
        <v>31</v>
      </c>
      <c r="C19" s="15">
        <f t="shared" si="24"/>
        <v>20</v>
      </c>
      <c r="D19" s="15">
        <v>28</v>
      </c>
      <c r="E19" s="15">
        <f t="shared" si="25"/>
        <v>17</v>
      </c>
      <c r="F19" s="15">
        <v>11</v>
      </c>
      <c r="G19" s="15">
        <f t="shared" ref="G19" si="44">(F19/B19)*100</f>
        <v>35.483870967741936</v>
      </c>
      <c r="H19" s="15">
        <f t="shared" si="26"/>
        <v>39.285714285714285</v>
      </c>
      <c r="I19" s="7">
        <f t="shared" si="27"/>
        <v>22.916666666666664</v>
      </c>
      <c r="J19" s="14">
        <v>29</v>
      </c>
      <c r="K19" s="15">
        <f t="shared" si="28"/>
        <v>23</v>
      </c>
      <c r="L19" s="15">
        <v>25</v>
      </c>
      <c r="M19" s="15">
        <f t="shared" si="29"/>
        <v>19</v>
      </c>
      <c r="N19" s="15">
        <v>6</v>
      </c>
      <c r="O19" s="15">
        <f t="shared" si="30"/>
        <v>20.689655172413794</v>
      </c>
      <c r="P19" s="15">
        <f t="shared" si="31"/>
        <v>24</v>
      </c>
      <c r="Q19" s="7">
        <f t="shared" si="32"/>
        <v>12.5</v>
      </c>
      <c r="R19" s="8">
        <v>18</v>
      </c>
      <c r="S19" s="15">
        <f t="shared" si="33"/>
        <v>13</v>
      </c>
      <c r="T19" s="7">
        <v>33</v>
      </c>
      <c r="U19" s="15">
        <f t="shared" si="34"/>
        <v>28</v>
      </c>
      <c r="V19" s="7">
        <v>5</v>
      </c>
      <c r="W19" s="15">
        <f t="shared" si="35"/>
        <v>27.777777777777779</v>
      </c>
      <c r="X19" s="15">
        <f t="shared" si="36"/>
        <v>15.151515151515152</v>
      </c>
      <c r="Y19" s="7">
        <f t="shared" si="37"/>
        <v>10.869565217391305</v>
      </c>
      <c r="Z19" s="8">
        <f>B19+J19+R19</f>
        <v>78</v>
      </c>
      <c r="AA19" s="7">
        <f t="shared" si="39"/>
        <v>56</v>
      </c>
      <c r="AB19" s="7">
        <f>D19+L19+T19</f>
        <v>86</v>
      </c>
      <c r="AC19" s="7">
        <f t="shared" si="40"/>
        <v>64</v>
      </c>
      <c r="AD19" s="7">
        <f>F19+N19+V19</f>
        <v>22</v>
      </c>
      <c r="AE19" s="7">
        <f t="shared" si="41"/>
        <v>28.205128205128204</v>
      </c>
      <c r="AF19" s="7">
        <f t="shared" si="42"/>
        <v>25.581395348837212</v>
      </c>
      <c r="AG19" s="7">
        <f t="shared" si="43"/>
        <v>15.492957746478872</v>
      </c>
    </row>
    <row r="20" spans="1:33" x14ac:dyDescent="0.25">
      <c r="B20" s="4">
        <f>B17+B18+B19</f>
        <v>63</v>
      </c>
      <c r="C20" s="9">
        <f t="shared" si="24"/>
        <v>44</v>
      </c>
      <c r="D20" s="1">
        <f>D17+D18+D19</f>
        <v>82</v>
      </c>
      <c r="E20" s="1">
        <f t="shared" si="25"/>
        <v>63</v>
      </c>
      <c r="F20" s="1">
        <f>F17+F18+F19</f>
        <v>19</v>
      </c>
      <c r="G20" s="1">
        <f>(F20/B20)*100</f>
        <v>30.158730158730158</v>
      </c>
      <c r="H20" s="1">
        <f t="shared" si="26"/>
        <v>23.170731707317074</v>
      </c>
      <c r="I20" s="1">
        <f t="shared" si="27"/>
        <v>15.079365079365079</v>
      </c>
      <c r="J20" s="4">
        <f>J17+J18+J19</f>
        <v>57</v>
      </c>
      <c r="K20" s="9">
        <f t="shared" si="28"/>
        <v>45</v>
      </c>
      <c r="L20" s="1">
        <f>L17+L18+L19</f>
        <v>103</v>
      </c>
      <c r="M20" s="1">
        <f t="shared" si="29"/>
        <v>91</v>
      </c>
      <c r="N20" s="1">
        <f>N17+N18+N19</f>
        <v>12</v>
      </c>
      <c r="O20" s="1">
        <f>(N20/J20)*100</f>
        <v>21.052631578947366</v>
      </c>
      <c r="P20" s="1">
        <f t="shared" si="31"/>
        <v>11.650485436893204</v>
      </c>
      <c r="Q20" s="1">
        <f t="shared" si="32"/>
        <v>8.1081081081081088</v>
      </c>
      <c r="R20" s="4">
        <f>R17+R18+R19</f>
        <v>56</v>
      </c>
      <c r="S20" s="9">
        <f>R20-V20</f>
        <v>42</v>
      </c>
      <c r="T20" s="1">
        <f>T17+T18+T19</f>
        <v>100</v>
      </c>
      <c r="U20" s="1">
        <f t="shared" ref="U20" si="45">T20-V20</f>
        <v>86</v>
      </c>
      <c r="V20" s="1">
        <f>V17+V18+V19</f>
        <v>14</v>
      </c>
      <c r="W20" s="1">
        <f>(V20/R20)*100</f>
        <v>25</v>
      </c>
      <c r="X20" s="1">
        <f t="shared" ref="X20" si="46">100*(V20/T20)</f>
        <v>14.000000000000002</v>
      </c>
      <c r="Y20" s="1">
        <f t="shared" si="37"/>
        <v>9.8591549295774641</v>
      </c>
      <c r="Z20" s="4">
        <f>Z17+Z18+Z19</f>
        <v>169</v>
      </c>
      <c r="AA20" s="9">
        <f t="shared" si="39"/>
        <v>124</v>
      </c>
      <c r="AB20" s="9">
        <f t="shared" ref="AB20" si="47">AB17+AB18+AB19</f>
        <v>278</v>
      </c>
      <c r="AC20" s="1">
        <f t="shared" si="40"/>
        <v>233</v>
      </c>
      <c r="AD20" s="9">
        <f t="shared" ref="AD20" si="48">AD17+AD18+AD19</f>
        <v>45</v>
      </c>
      <c r="AE20" s="1">
        <f t="shared" si="41"/>
        <v>26.627218934911244</v>
      </c>
      <c r="AF20" s="1">
        <f>100*(AD20/AB20)</f>
        <v>16.187050359712231</v>
      </c>
      <c r="AG20" s="16">
        <f t="shared" si="43"/>
        <v>11.194029850746269</v>
      </c>
    </row>
    <row r="23" spans="1:33" s="9" customFormat="1" ht="31.5" x14ac:dyDescent="0.5">
      <c r="L23" s="11"/>
      <c r="M23" s="11"/>
      <c r="O23" s="12" t="s">
        <v>9</v>
      </c>
      <c r="P23" s="11"/>
      <c r="Q23" s="11"/>
      <c r="R23" s="12" t="s">
        <v>10</v>
      </c>
      <c r="S23" s="12"/>
    </row>
    <row r="24" spans="1:33" s="9" customFormat="1" x14ac:dyDescent="0.25"/>
    <row r="25" spans="1:33" s="5" customFormat="1" x14ac:dyDescent="0.25">
      <c r="B25" s="6"/>
      <c r="F25" s="5">
        <v>1</v>
      </c>
      <c r="J25" s="6"/>
      <c r="N25" s="5">
        <v>2</v>
      </c>
      <c r="R25" s="6"/>
      <c r="V25" s="5">
        <v>3</v>
      </c>
      <c r="Z25" s="6"/>
      <c r="AD25" s="5" t="s">
        <v>0</v>
      </c>
    </row>
    <row r="26" spans="1:33" s="2" customFormat="1" x14ac:dyDescent="0.25">
      <c r="B26" s="3" t="s">
        <v>11</v>
      </c>
      <c r="C26" s="13" t="s">
        <v>13</v>
      </c>
      <c r="D26" s="2" t="s">
        <v>12</v>
      </c>
      <c r="E26" s="2" t="s">
        <v>14</v>
      </c>
      <c r="F26" s="2" t="s">
        <v>15</v>
      </c>
      <c r="G26" s="2" t="s">
        <v>2</v>
      </c>
      <c r="H26" s="2" t="s">
        <v>1</v>
      </c>
      <c r="I26" s="2" t="s">
        <v>16</v>
      </c>
      <c r="J26" s="3" t="s">
        <v>11</v>
      </c>
      <c r="K26" s="13" t="s">
        <v>13</v>
      </c>
      <c r="L26" s="2" t="s">
        <v>12</v>
      </c>
      <c r="M26" s="2" t="s">
        <v>14</v>
      </c>
      <c r="N26" s="2" t="s">
        <v>15</v>
      </c>
      <c r="O26" s="2" t="s">
        <v>2</v>
      </c>
      <c r="P26" s="2" t="s">
        <v>1</v>
      </c>
      <c r="Q26" s="2" t="s">
        <v>16</v>
      </c>
      <c r="R26" s="3" t="s">
        <v>11</v>
      </c>
      <c r="S26" s="13" t="s">
        <v>13</v>
      </c>
      <c r="T26" s="2" t="s">
        <v>12</v>
      </c>
      <c r="U26" s="2" t="s">
        <v>14</v>
      </c>
      <c r="V26" s="2" t="s">
        <v>15</v>
      </c>
      <c r="W26" s="2" t="s">
        <v>2</v>
      </c>
      <c r="X26" s="2" t="s">
        <v>1</v>
      </c>
      <c r="Y26" s="2" t="s">
        <v>16</v>
      </c>
      <c r="Z26" s="3" t="s">
        <v>11</v>
      </c>
      <c r="AA26" s="13" t="s">
        <v>13</v>
      </c>
      <c r="AB26" s="2" t="s">
        <v>12</v>
      </c>
      <c r="AC26" s="2" t="s">
        <v>14</v>
      </c>
      <c r="AD26" s="2" t="s">
        <v>15</v>
      </c>
      <c r="AE26" s="2" t="s">
        <v>2</v>
      </c>
      <c r="AF26" s="2" t="s">
        <v>1</v>
      </c>
      <c r="AG26" s="2" t="s">
        <v>16</v>
      </c>
    </row>
    <row r="27" spans="1:33" x14ac:dyDescent="0.25">
      <c r="A27" s="2" t="s">
        <v>3</v>
      </c>
      <c r="B27" s="4">
        <v>34</v>
      </c>
      <c r="C27" s="9">
        <f>B27-F27</f>
        <v>31</v>
      </c>
      <c r="D27" s="1">
        <v>106</v>
      </c>
      <c r="E27" s="1">
        <f>D27-F27</f>
        <v>103</v>
      </c>
      <c r="F27" s="1">
        <v>3</v>
      </c>
      <c r="G27" s="1">
        <f>(F27/B27)*100</f>
        <v>8.8235294117647065</v>
      </c>
      <c r="H27" s="1">
        <f>100*(F27/D27)</f>
        <v>2.8301886792452833</v>
      </c>
      <c r="I27" s="1">
        <f>100*(F27/(C27+E27+F27))</f>
        <v>2.1897810218978102</v>
      </c>
      <c r="J27" s="4">
        <v>61</v>
      </c>
      <c r="K27" s="9">
        <f>J27-N27</f>
        <v>52</v>
      </c>
      <c r="L27" s="1">
        <v>135</v>
      </c>
      <c r="M27" s="1">
        <f>L27-N27</f>
        <v>126</v>
      </c>
      <c r="N27" s="1">
        <v>9</v>
      </c>
      <c r="O27" s="1">
        <f>(N27/J27)*100</f>
        <v>14.754098360655737</v>
      </c>
      <c r="P27" s="1">
        <f>100*(N27/L27)</f>
        <v>6.666666666666667</v>
      </c>
      <c r="Q27" s="1">
        <f>100*(N27/(K27+M27+N27))</f>
        <v>4.8128342245989302</v>
      </c>
      <c r="R27" s="4">
        <v>46</v>
      </c>
      <c r="S27" s="9">
        <f>R27-V27</f>
        <v>40</v>
      </c>
      <c r="T27" s="1">
        <v>41</v>
      </c>
      <c r="U27" s="1">
        <f>T27-V27</f>
        <v>35</v>
      </c>
      <c r="V27" s="1">
        <v>6</v>
      </c>
      <c r="W27" s="1">
        <f>(V27/R27)*100</f>
        <v>13.043478260869565</v>
      </c>
      <c r="X27" s="1">
        <f>100*(V27/T27)</f>
        <v>14.634146341463413</v>
      </c>
      <c r="Y27" s="1">
        <f>100*(V27/(S27+U27+V27))</f>
        <v>7.4074074074074066</v>
      </c>
      <c r="Z27" s="4">
        <f>B27+J27+R27</f>
        <v>141</v>
      </c>
      <c r="AA27" s="9">
        <f>Z27-AD27</f>
        <v>123</v>
      </c>
      <c r="AB27" s="9">
        <f>D27+L27+T27</f>
        <v>282</v>
      </c>
      <c r="AC27" s="1">
        <f>AB27-AD27</f>
        <v>264</v>
      </c>
      <c r="AD27" s="9">
        <f>F27+N27+V27</f>
        <v>18</v>
      </c>
      <c r="AE27" s="1">
        <f>(AD27/Z27)*100</f>
        <v>12.76595744680851</v>
      </c>
      <c r="AF27" s="1">
        <f>100*(AD27/AB27)</f>
        <v>6.3829787234042552</v>
      </c>
      <c r="AG27" s="1">
        <f>100*(AD27/(AA27+AC27+AD27))</f>
        <v>4.4444444444444446</v>
      </c>
    </row>
    <row r="28" spans="1:33" x14ac:dyDescent="0.25">
      <c r="A28" s="2" t="s">
        <v>4</v>
      </c>
      <c r="B28" s="4">
        <v>47</v>
      </c>
      <c r="C28" s="9">
        <f t="shared" ref="C28:C30" si="49">B28-F28</f>
        <v>44</v>
      </c>
      <c r="D28" s="1">
        <v>103</v>
      </c>
      <c r="E28" s="1">
        <f t="shared" ref="E28:E30" si="50">D28-F28</f>
        <v>100</v>
      </c>
      <c r="F28" s="1">
        <v>3</v>
      </c>
      <c r="G28" s="1">
        <f>(F28/B28)*100</f>
        <v>6.3829787234042552</v>
      </c>
      <c r="H28" s="1">
        <f t="shared" ref="H28:H30" si="51">100*(F28/D28)</f>
        <v>2.912621359223301</v>
      </c>
      <c r="I28" s="1">
        <f t="shared" ref="I28:I30" si="52">100*(F28/(C28+E28+F28))</f>
        <v>2.0408163265306123</v>
      </c>
      <c r="J28" s="4">
        <v>50</v>
      </c>
      <c r="K28" s="9">
        <f t="shared" ref="K28:K30" si="53">J28-N28</f>
        <v>41</v>
      </c>
      <c r="L28" s="1">
        <v>118</v>
      </c>
      <c r="M28" s="1">
        <f t="shared" ref="M28:M30" si="54">L28-N28</f>
        <v>109</v>
      </c>
      <c r="N28" s="1">
        <v>9</v>
      </c>
      <c r="O28" s="1">
        <f t="shared" ref="O28:O29" si="55">(N28/J28)*100</f>
        <v>18</v>
      </c>
      <c r="P28" s="1">
        <f t="shared" ref="P28:P30" si="56">100*(N28/L28)</f>
        <v>7.6271186440677967</v>
      </c>
      <c r="Q28" s="1">
        <f t="shared" ref="Q28:Q30" si="57">100*(N28/(K28+M28+N28))</f>
        <v>5.6603773584905666</v>
      </c>
      <c r="R28" s="4">
        <v>26</v>
      </c>
      <c r="S28" s="9">
        <f t="shared" ref="S28:S30" si="58">R28-V28</f>
        <v>20</v>
      </c>
      <c r="T28" s="1">
        <v>92</v>
      </c>
      <c r="U28" s="1">
        <f t="shared" ref="U28:U30" si="59">T28-V28</f>
        <v>86</v>
      </c>
      <c r="V28" s="1">
        <v>6</v>
      </c>
      <c r="W28" s="1">
        <f t="shared" ref="W28:W29" si="60">(V28/R28)*100</f>
        <v>23.076923076923077</v>
      </c>
      <c r="X28" s="1">
        <f t="shared" ref="X28:X30" si="61">100*(V28/T28)</f>
        <v>6.5217391304347823</v>
      </c>
      <c r="Y28" s="1">
        <f t="shared" ref="Y28:Y30" si="62">100*(V28/(S28+U28+V28))</f>
        <v>5.3571428571428568</v>
      </c>
      <c r="Z28" s="4">
        <f t="shared" ref="Z28:Z29" si="63">B28+J28+R28</f>
        <v>123</v>
      </c>
      <c r="AA28" s="9">
        <f t="shared" ref="AA28:AA30" si="64">Z28-AD28</f>
        <v>105</v>
      </c>
      <c r="AB28" s="9">
        <f>D28+L28+T28</f>
        <v>313</v>
      </c>
      <c r="AC28" s="1">
        <f t="shared" ref="AC28:AC30" si="65">AB28-AD28</f>
        <v>295</v>
      </c>
      <c r="AD28" s="9">
        <f>F28+N28+V28</f>
        <v>18</v>
      </c>
      <c r="AE28" s="1">
        <f t="shared" ref="AE28:AE30" si="66">(AD28/Z28)*100</f>
        <v>14.634146341463413</v>
      </c>
      <c r="AF28" s="1">
        <f t="shared" ref="AF28:AF30" si="67">100*(AD28/AB28)</f>
        <v>5.7507987220447285</v>
      </c>
      <c r="AG28" s="1">
        <f t="shared" ref="AG28:AG30" si="68">100*(AD28/(AA28+AC28+AD28))</f>
        <v>4.3062200956937797</v>
      </c>
    </row>
    <row r="29" spans="1:33" s="7" customFormat="1" x14ac:dyDescent="0.25">
      <c r="A29" s="10" t="s">
        <v>5</v>
      </c>
      <c r="B29" s="8">
        <v>58</v>
      </c>
      <c r="C29" s="7">
        <f t="shared" si="49"/>
        <v>54</v>
      </c>
      <c r="D29" s="7">
        <v>68</v>
      </c>
      <c r="E29" s="7">
        <f t="shared" si="50"/>
        <v>64</v>
      </c>
      <c r="F29" s="7">
        <v>4</v>
      </c>
      <c r="G29" s="7">
        <f t="shared" ref="G29" si="69">(F29/B29)*100</f>
        <v>6.8965517241379306</v>
      </c>
      <c r="H29" s="7">
        <f t="shared" si="51"/>
        <v>5.8823529411764701</v>
      </c>
      <c r="I29" s="7">
        <f t="shared" si="52"/>
        <v>3.278688524590164</v>
      </c>
      <c r="J29" s="8">
        <v>64</v>
      </c>
      <c r="K29" s="7">
        <f t="shared" si="53"/>
        <v>57</v>
      </c>
      <c r="L29" s="7">
        <v>54</v>
      </c>
      <c r="M29" s="7">
        <f t="shared" si="54"/>
        <v>47</v>
      </c>
      <c r="N29" s="7">
        <v>7</v>
      </c>
      <c r="O29" s="7">
        <f t="shared" si="55"/>
        <v>10.9375</v>
      </c>
      <c r="P29" s="7">
        <f t="shared" si="56"/>
        <v>12.962962962962962</v>
      </c>
      <c r="Q29" s="7">
        <f t="shared" si="57"/>
        <v>6.3063063063063058</v>
      </c>
      <c r="R29" s="8">
        <v>44</v>
      </c>
      <c r="S29" s="7">
        <f t="shared" si="58"/>
        <v>39</v>
      </c>
      <c r="T29" s="7">
        <v>72</v>
      </c>
      <c r="U29" s="7">
        <f t="shared" si="59"/>
        <v>67</v>
      </c>
      <c r="V29" s="7">
        <v>5</v>
      </c>
      <c r="W29" s="7">
        <f t="shared" si="60"/>
        <v>11.363636363636363</v>
      </c>
      <c r="X29" s="7">
        <f t="shared" si="61"/>
        <v>6.9444444444444446</v>
      </c>
      <c r="Y29" s="7">
        <f t="shared" si="62"/>
        <v>4.5045045045045047</v>
      </c>
      <c r="Z29" s="8">
        <f t="shared" si="63"/>
        <v>166</v>
      </c>
      <c r="AA29" s="7">
        <f t="shared" si="64"/>
        <v>150</v>
      </c>
      <c r="AB29" s="7">
        <f>D29+L29+T29</f>
        <v>194</v>
      </c>
      <c r="AC29" s="7">
        <f t="shared" si="65"/>
        <v>178</v>
      </c>
      <c r="AD29" s="7">
        <f>F29+N29+V29</f>
        <v>16</v>
      </c>
      <c r="AE29" s="7">
        <f t="shared" si="66"/>
        <v>9.6385542168674707</v>
      </c>
      <c r="AF29" s="7">
        <f t="shared" si="67"/>
        <v>8.2474226804123703</v>
      </c>
      <c r="AG29" s="7">
        <f t="shared" si="68"/>
        <v>4.6511627906976747</v>
      </c>
    </row>
    <row r="30" spans="1:33" x14ac:dyDescent="0.25">
      <c r="B30" s="4">
        <f>B27+B28+B29</f>
        <v>139</v>
      </c>
      <c r="C30" s="9">
        <f t="shared" si="49"/>
        <v>129</v>
      </c>
      <c r="D30" s="1">
        <f>D27+D28+D29</f>
        <v>277</v>
      </c>
      <c r="E30" s="1">
        <f t="shared" si="50"/>
        <v>267</v>
      </c>
      <c r="F30" s="1">
        <f>F27+F28+F29</f>
        <v>10</v>
      </c>
      <c r="G30" s="1">
        <f>(F30/B30)*100</f>
        <v>7.1942446043165464</v>
      </c>
      <c r="H30" s="1">
        <f t="shared" si="51"/>
        <v>3.6101083032490973</v>
      </c>
      <c r="I30" s="1">
        <f t="shared" si="52"/>
        <v>2.4630541871921183</v>
      </c>
      <c r="J30" s="4">
        <f>J27+J28+J29</f>
        <v>175</v>
      </c>
      <c r="K30" s="9">
        <f t="shared" si="53"/>
        <v>150</v>
      </c>
      <c r="L30" s="1">
        <f>L27+L28+L29</f>
        <v>307</v>
      </c>
      <c r="M30" s="1">
        <f t="shared" si="54"/>
        <v>282</v>
      </c>
      <c r="N30" s="1">
        <f>N27+N28+N29</f>
        <v>25</v>
      </c>
      <c r="O30" s="1">
        <f>(N30/J30)*100</f>
        <v>14.285714285714285</v>
      </c>
      <c r="P30" s="1">
        <f t="shared" si="56"/>
        <v>8.1433224755700326</v>
      </c>
      <c r="Q30" s="1">
        <f t="shared" si="57"/>
        <v>5.4704595185995624</v>
      </c>
      <c r="R30" s="4">
        <f>R27+R28+R29</f>
        <v>116</v>
      </c>
      <c r="S30" s="9">
        <f t="shared" si="58"/>
        <v>99</v>
      </c>
      <c r="T30" s="1">
        <f>T27+T28+T29</f>
        <v>205</v>
      </c>
      <c r="U30" s="1">
        <f t="shared" si="59"/>
        <v>188</v>
      </c>
      <c r="V30" s="1">
        <f>V27+V28+V29</f>
        <v>17</v>
      </c>
      <c r="W30" s="1">
        <f>(V30/R30)*100</f>
        <v>14.655172413793101</v>
      </c>
      <c r="X30" s="1">
        <f t="shared" si="61"/>
        <v>8.2926829268292686</v>
      </c>
      <c r="Y30" s="1">
        <f t="shared" si="62"/>
        <v>5.5921052631578947</v>
      </c>
      <c r="Z30" s="4">
        <f>Z27+Z28+Z29</f>
        <v>430</v>
      </c>
      <c r="AA30" s="9">
        <f t="shared" si="64"/>
        <v>378</v>
      </c>
      <c r="AB30" s="9">
        <f t="shared" ref="AB30" si="70">AB27+AB28+AB29</f>
        <v>789</v>
      </c>
      <c r="AC30" s="1">
        <f t="shared" si="65"/>
        <v>737</v>
      </c>
      <c r="AD30" s="9">
        <f t="shared" ref="AD30" si="71">AD27+AD28+AD29</f>
        <v>52</v>
      </c>
      <c r="AE30" s="1">
        <f t="shared" si="66"/>
        <v>12.093023255813954</v>
      </c>
      <c r="AF30" s="1">
        <f t="shared" si="67"/>
        <v>6.5906210392902409</v>
      </c>
      <c r="AG30" s="16">
        <f t="shared" si="68"/>
        <v>4.4558697514995718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NFarassat</dc:creator>
  <cp:lastModifiedBy>NFarassat</cp:lastModifiedBy>
  <dcterms:created xsi:type="dcterms:W3CDTF">2019-08-05T14:12:07Z</dcterms:created>
  <dcterms:modified xsi:type="dcterms:W3CDTF">2019-08-31T09:19:24Z</dcterms:modified>
</cp:coreProperties>
</file>