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1200" yWindow="1200" windowWidth="24400" windowHeight="15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5" i="1"/>
  <c r="G6" i="1"/>
  <c r="G22" i="1"/>
  <c r="G7" i="1"/>
  <c r="G8" i="1"/>
  <c r="G9" i="1"/>
  <c r="G23" i="1"/>
  <c r="G10" i="1"/>
  <c r="G11" i="1"/>
  <c r="G12" i="1"/>
  <c r="G24" i="1"/>
  <c r="G13" i="1"/>
  <c r="G14" i="1"/>
  <c r="G15" i="1"/>
  <c r="G25" i="1"/>
  <c r="G26" i="1"/>
  <c r="G59" i="1"/>
  <c r="G60" i="1"/>
  <c r="G61" i="1"/>
  <c r="G62" i="1"/>
  <c r="G63" i="1"/>
  <c r="M63" i="1"/>
  <c r="F22" i="1"/>
  <c r="F23" i="1"/>
  <c r="F24" i="1"/>
  <c r="F25" i="1"/>
  <c r="F26" i="1"/>
  <c r="L63" i="1"/>
  <c r="E22" i="1"/>
  <c r="E23" i="1"/>
  <c r="E24" i="1"/>
  <c r="E25" i="1"/>
  <c r="E26" i="1"/>
  <c r="K63" i="1"/>
  <c r="D22" i="1"/>
  <c r="D23" i="1"/>
  <c r="D24" i="1"/>
  <c r="D25" i="1"/>
  <c r="D26" i="1"/>
  <c r="J63" i="1"/>
  <c r="C22" i="1"/>
  <c r="C23" i="1"/>
  <c r="C24" i="1"/>
  <c r="C25" i="1"/>
  <c r="C26" i="1"/>
  <c r="I63" i="1"/>
  <c r="F59" i="1"/>
  <c r="F60" i="1"/>
  <c r="F61" i="1"/>
  <c r="F62" i="1"/>
  <c r="F63" i="1"/>
  <c r="E59" i="1"/>
  <c r="E60" i="1"/>
  <c r="E61" i="1"/>
  <c r="E62" i="1"/>
  <c r="E63" i="1"/>
  <c r="D59" i="1"/>
  <c r="D60" i="1"/>
  <c r="D61" i="1"/>
  <c r="D62" i="1"/>
  <c r="D63" i="1"/>
  <c r="C59" i="1"/>
  <c r="C60" i="1"/>
  <c r="C61" i="1"/>
  <c r="C62" i="1"/>
  <c r="C63" i="1"/>
  <c r="M62" i="1"/>
  <c r="L62" i="1"/>
  <c r="K62" i="1"/>
  <c r="J62" i="1"/>
  <c r="I62" i="1"/>
  <c r="M61" i="1"/>
  <c r="L61" i="1"/>
  <c r="K61" i="1"/>
  <c r="J61" i="1"/>
  <c r="I61" i="1"/>
  <c r="M60" i="1"/>
  <c r="L60" i="1"/>
  <c r="K60" i="1"/>
  <c r="J60" i="1"/>
  <c r="I60" i="1"/>
  <c r="M59" i="1"/>
  <c r="L59" i="1"/>
  <c r="K59" i="1"/>
  <c r="J59" i="1"/>
  <c r="I59" i="1"/>
  <c r="G47" i="1"/>
  <c r="G48" i="1"/>
  <c r="G49" i="1"/>
  <c r="G50" i="1"/>
  <c r="G51" i="1"/>
  <c r="M51" i="1"/>
  <c r="L51" i="1"/>
  <c r="K51" i="1"/>
  <c r="J51" i="1"/>
  <c r="I51" i="1"/>
  <c r="F47" i="1"/>
  <c r="F48" i="1"/>
  <c r="F49" i="1"/>
  <c r="F50" i="1"/>
  <c r="F51" i="1"/>
  <c r="E47" i="1"/>
  <c r="E48" i="1"/>
  <c r="E49" i="1"/>
  <c r="E50" i="1"/>
  <c r="E51" i="1"/>
  <c r="D47" i="1"/>
  <c r="D48" i="1"/>
  <c r="D49" i="1"/>
  <c r="D50" i="1"/>
  <c r="D51" i="1"/>
  <c r="C47" i="1"/>
  <c r="C48" i="1"/>
  <c r="C49" i="1"/>
  <c r="C50" i="1"/>
  <c r="C51" i="1"/>
  <c r="M50" i="1"/>
  <c r="L50" i="1"/>
  <c r="K50" i="1"/>
  <c r="J50" i="1"/>
  <c r="I50" i="1"/>
  <c r="M49" i="1"/>
  <c r="L49" i="1"/>
  <c r="K49" i="1"/>
  <c r="J49" i="1"/>
  <c r="I49" i="1"/>
  <c r="M48" i="1"/>
  <c r="L48" i="1"/>
  <c r="K48" i="1"/>
  <c r="J48" i="1"/>
  <c r="I48" i="1"/>
  <c r="M47" i="1"/>
  <c r="L47" i="1"/>
  <c r="K47" i="1"/>
  <c r="J47" i="1"/>
  <c r="I47" i="1"/>
  <c r="G35" i="1"/>
  <c r="G36" i="1"/>
  <c r="G37" i="1"/>
  <c r="G38" i="1"/>
  <c r="G39" i="1"/>
  <c r="M39" i="1"/>
  <c r="L39" i="1"/>
  <c r="K39" i="1"/>
  <c r="J39" i="1"/>
  <c r="I39" i="1"/>
  <c r="F35" i="1"/>
  <c r="F36" i="1"/>
  <c r="F37" i="1"/>
  <c r="F38" i="1"/>
  <c r="F39" i="1"/>
  <c r="E35" i="1"/>
  <c r="E36" i="1"/>
  <c r="E37" i="1"/>
  <c r="E38" i="1"/>
  <c r="E39" i="1"/>
  <c r="D35" i="1"/>
  <c r="D36" i="1"/>
  <c r="D37" i="1"/>
  <c r="D38" i="1"/>
  <c r="D39" i="1"/>
  <c r="C35" i="1"/>
  <c r="C36" i="1"/>
  <c r="C37" i="1"/>
  <c r="C38" i="1"/>
  <c r="C39" i="1"/>
  <c r="M38" i="1"/>
  <c r="L38" i="1"/>
  <c r="K38" i="1"/>
  <c r="J38" i="1"/>
  <c r="I38" i="1"/>
  <c r="M37" i="1"/>
  <c r="L37" i="1"/>
  <c r="K37" i="1"/>
  <c r="J37" i="1"/>
  <c r="I37" i="1"/>
  <c r="M36" i="1"/>
  <c r="L36" i="1"/>
  <c r="K36" i="1"/>
  <c r="J36" i="1"/>
  <c r="I36" i="1"/>
  <c r="M35" i="1"/>
  <c r="L35" i="1"/>
  <c r="K35" i="1"/>
  <c r="J35" i="1"/>
  <c r="I35" i="1"/>
  <c r="M26" i="1"/>
  <c r="L26" i="1"/>
  <c r="K26" i="1"/>
  <c r="J26" i="1"/>
  <c r="I26" i="1"/>
  <c r="M25" i="1"/>
  <c r="L25" i="1"/>
  <c r="K25" i="1"/>
  <c r="J25" i="1"/>
  <c r="I25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D27" i="1"/>
  <c r="D28" i="1"/>
  <c r="D29" i="1"/>
  <c r="D30" i="1"/>
  <c r="D40" i="1"/>
  <c r="D41" i="1"/>
  <c r="D42" i="1"/>
  <c r="D43" i="1"/>
  <c r="D52" i="1"/>
  <c r="D53" i="1"/>
  <c r="D54" i="1"/>
  <c r="D55" i="1"/>
  <c r="D64" i="1"/>
  <c r="D65" i="1"/>
  <c r="D66" i="1"/>
  <c r="D67" i="1"/>
</calcChain>
</file>

<file path=xl/sharedStrings.xml><?xml version="1.0" encoding="utf-8"?>
<sst xmlns="http://schemas.openxmlformats.org/spreadsheetml/2006/main" count="109" uniqueCount="24">
  <si>
    <t>Source data for Figure 6C</t>
  </si>
  <si>
    <t>single overlapping focus</t>
  </si>
  <si>
    <t>multiple overlapping focus</t>
  </si>
  <si>
    <t>adjacent focus</t>
  </si>
  <si>
    <t>not touching focus</t>
  </si>
  <si>
    <t>total</t>
  </si>
  <si>
    <t>Timepoint</t>
  </si>
  <si>
    <t>Replicate</t>
  </si>
  <si>
    <t xml:space="preserve">3 h </t>
  </si>
  <si>
    <t>3 h</t>
  </si>
  <si>
    <t>5 h</t>
  </si>
  <si>
    <t>7 h</t>
  </si>
  <si>
    <t>24 h</t>
  </si>
  <si>
    <t>Chi Square tests of independence</t>
  </si>
  <si>
    <t>Observed values</t>
  </si>
  <si>
    <t>Expected Values</t>
  </si>
  <si>
    <t>combined replicates</t>
  </si>
  <si>
    <t>chi^2 test of difference:</t>
  </si>
  <si>
    <t>chi^2 test of difference 3 h vs 5 h</t>
  </si>
  <si>
    <t>chi^2 test of difference 5 h vs 7 h</t>
  </si>
  <si>
    <t>chi^2 test of difference 7 h vs 24 h</t>
  </si>
  <si>
    <t>replicate 1</t>
  </si>
  <si>
    <t>replicate 2</t>
  </si>
  <si>
    <t>replicate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</si>
</sst>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3" xfId="0" applyFont="1" applyBorder="1"/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19" workbookViewId="0">
      <selection activeCell="D41" sqref="D41"/>
    </sheetView>
  </sheetViews>
  <sheetFormatPr baseColWidth="10" defaultRowHeight="15" x14ac:dyDescent="0"/>
  <cols>
    <col min="3" max="3" width="20.83203125" bestFit="1" customWidth="1"/>
    <col min="4" max="4" width="14.1640625" customWidth="1"/>
    <col min="5" max="5" width="17" customWidth="1"/>
    <col min="6" max="6" width="20" customWidth="1"/>
  </cols>
  <sheetData>
    <row r="1" spans="1:13" ht="16" thickBot="1">
      <c r="A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/>
      <c r="B2" s="3"/>
      <c r="C2" s="53" t="s">
        <v>1</v>
      </c>
      <c r="D2" s="53" t="s">
        <v>2</v>
      </c>
      <c r="E2" s="53" t="s">
        <v>3</v>
      </c>
      <c r="F2" s="55" t="s">
        <v>4</v>
      </c>
      <c r="G2" s="57" t="s">
        <v>5</v>
      </c>
      <c r="H2" s="1"/>
      <c r="I2" s="1"/>
      <c r="J2" s="1"/>
      <c r="K2" s="1"/>
      <c r="L2" s="1"/>
      <c r="M2" s="1"/>
    </row>
    <row r="3" spans="1:13" ht="16" thickBot="1">
      <c r="A3" s="4" t="s">
        <v>6</v>
      </c>
      <c r="B3" s="5" t="s">
        <v>7</v>
      </c>
      <c r="C3" s="54"/>
      <c r="D3" s="54"/>
      <c r="E3" s="54"/>
      <c r="F3" s="56"/>
      <c r="G3" s="58"/>
      <c r="H3" s="1"/>
      <c r="I3" s="1"/>
      <c r="J3" s="1"/>
      <c r="K3" s="1"/>
      <c r="L3" s="1"/>
      <c r="M3" s="1"/>
    </row>
    <row r="4" spans="1:13">
      <c r="A4" s="6" t="s">
        <v>8</v>
      </c>
      <c r="B4" s="7">
        <v>1</v>
      </c>
      <c r="C4" s="7">
        <v>22</v>
      </c>
      <c r="D4" s="7">
        <v>14</v>
      </c>
      <c r="E4" s="7">
        <v>16</v>
      </c>
      <c r="F4" s="8">
        <v>21</v>
      </c>
      <c r="G4" s="9">
        <f>SUM(C4:F4)</f>
        <v>73</v>
      </c>
      <c r="H4" s="1"/>
      <c r="I4" s="1"/>
      <c r="J4" s="1"/>
      <c r="K4" s="1"/>
      <c r="L4" s="1"/>
      <c r="M4" s="1"/>
    </row>
    <row r="5" spans="1:13">
      <c r="A5" s="10" t="s">
        <v>9</v>
      </c>
      <c r="B5" s="11">
        <v>2</v>
      </c>
      <c r="C5" s="11">
        <v>42</v>
      </c>
      <c r="D5" s="11">
        <v>117</v>
      </c>
      <c r="E5" s="11">
        <v>31</v>
      </c>
      <c r="F5" s="12">
        <v>44</v>
      </c>
      <c r="G5" s="13">
        <f t="shared" ref="G5:G15" si="0">SUM(C5:F5)</f>
        <v>234</v>
      </c>
      <c r="H5" s="1"/>
      <c r="I5" s="1"/>
      <c r="J5" s="1"/>
      <c r="K5" s="1"/>
      <c r="L5" s="1"/>
      <c r="M5" s="1"/>
    </row>
    <row r="6" spans="1:13" ht="16" thickBot="1">
      <c r="A6" s="4" t="s">
        <v>9</v>
      </c>
      <c r="B6" s="5">
        <v>3</v>
      </c>
      <c r="C6" s="5">
        <v>35</v>
      </c>
      <c r="D6" s="5">
        <v>79</v>
      </c>
      <c r="E6" s="5">
        <v>29</v>
      </c>
      <c r="F6" s="14">
        <v>148</v>
      </c>
      <c r="G6" s="15">
        <f t="shared" si="0"/>
        <v>291</v>
      </c>
      <c r="H6" s="1"/>
      <c r="I6" s="1"/>
      <c r="J6" s="1"/>
      <c r="K6" s="1"/>
      <c r="L6" s="1"/>
      <c r="M6" s="1"/>
    </row>
    <row r="7" spans="1:13">
      <c r="A7" s="2" t="s">
        <v>10</v>
      </c>
      <c r="B7" s="3">
        <v>1</v>
      </c>
      <c r="C7" s="3">
        <v>28</v>
      </c>
      <c r="D7" s="3">
        <v>32</v>
      </c>
      <c r="E7" s="3">
        <v>6</v>
      </c>
      <c r="F7" s="16">
        <v>18</v>
      </c>
      <c r="G7" s="17">
        <f>SUM(C7:F7)</f>
        <v>84</v>
      </c>
      <c r="H7" s="1"/>
      <c r="I7" s="1"/>
      <c r="J7" s="1"/>
      <c r="K7" s="1"/>
      <c r="L7" s="1"/>
      <c r="M7" s="1"/>
    </row>
    <row r="8" spans="1:13">
      <c r="A8" s="10" t="s">
        <v>10</v>
      </c>
      <c r="B8" s="11">
        <v>2</v>
      </c>
      <c r="C8" s="11">
        <v>35</v>
      </c>
      <c r="D8" s="11">
        <v>169</v>
      </c>
      <c r="E8" s="11">
        <v>4</v>
      </c>
      <c r="F8" s="12">
        <v>36</v>
      </c>
      <c r="G8" s="13">
        <f t="shared" si="0"/>
        <v>244</v>
      </c>
      <c r="H8" s="1"/>
      <c r="I8" s="1"/>
      <c r="J8" s="1"/>
      <c r="K8" s="1"/>
      <c r="L8" s="1"/>
      <c r="M8" s="1"/>
    </row>
    <row r="9" spans="1:13" ht="16" thickBot="1">
      <c r="A9" s="4" t="s">
        <v>10</v>
      </c>
      <c r="B9" s="5">
        <v>3</v>
      </c>
      <c r="C9" s="5">
        <v>49</v>
      </c>
      <c r="D9" s="5">
        <v>97</v>
      </c>
      <c r="E9" s="5">
        <v>44</v>
      </c>
      <c r="F9" s="14">
        <v>102</v>
      </c>
      <c r="G9" s="15">
        <f t="shared" si="0"/>
        <v>292</v>
      </c>
      <c r="H9" s="1"/>
      <c r="I9" s="1"/>
      <c r="J9" s="1"/>
      <c r="K9" s="1"/>
      <c r="L9" s="1"/>
      <c r="M9" s="1"/>
    </row>
    <row r="10" spans="1:13">
      <c r="A10" s="18" t="s">
        <v>11</v>
      </c>
      <c r="B10" s="19">
        <v>1</v>
      </c>
      <c r="C10" s="19">
        <v>34</v>
      </c>
      <c r="D10" s="19">
        <v>73</v>
      </c>
      <c r="E10" s="19">
        <v>4</v>
      </c>
      <c r="F10" s="20">
        <v>10</v>
      </c>
      <c r="G10" s="21">
        <f>SUM(C10:F10)</f>
        <v>121</v>
      </c>
      <c r="H10" s="1"/>
      <c r="I10" s="1"/>
      <c r="J10" s="1"/>
      <c r="K10" s="1"/>
      <c r="L10" s="1"/>
      <c r="M10" s="1"/>
    </row>
    <row r="11" spans="1:13">
      <c r="A11" s="22" t="s">
        <v>11</v>
      </c>
      <c r="B11" s="23">
        <v>2</v>
      </c>
      <c r="C11" s="23">
        <v>41</v>
      </c>
      <c r="D11" s="23">
        <v>280</v>
      </c>
      <c r="E11" s="23">
        <v>6</v>
      </c>
      <c r="F11" s="24">
        <v>31</v>
      </c>
      <c r="G11" s="25">
        <f t="shared" si="0"/>
        <v>358</v>
      </c>
      <c r="H11" s="1"/>
      <c r="I11" s="1"/>
      <c r="J11" s="1"/>
      <c r="K11" s="1"/>
      <c r="L11" s="1"/>
      <c r="M11" s="1"/>
    </row>
    <row r="12" spans="1:13" ht="16" thickBot="1">
      <c r="A12" s="26" t="s">
        <v>11</v>
      </c>
      <c r="B12" s="27">
        <v>3</v>
      </c>
      <c r="C12" s="27">
        <v>58</v>
      </c>
      <c r="D12" s="27">
        <v>96</v>
      </c>
      <c r="E12" s="27">
        <v>22</v>
      </c>
      <c r="F12" s="28">
        <v>68</v>
      </c>
      <c r="G12" s="29">
        <f t="shared" si="0"/>
        <v>244</v>
      </c>
      <c r="H12" s="1"/>
      <c r="I12" s="1"/>
      <c r="J12" s="1"/>
      <c r="K12" s="1"/>
      <c r="L12" s="1"/>
      <c r="M12" s="1"/>
    </row>
    <row r="13" spans="1:13">
      <c r="A13" s="2" t="s">
        <v>12</v>
      </c>
      <c r="B13" s="3">
        <v>1</v>
      </c>
      <c r="C13" s="3">
        <v>33</v>
      </c>
      <c r="D13" s="3">
        <v>5</v>
      </c>
      <c r="E13" s="3">
        <v>2</v>
      </c>
      <c r="F13" s="16">
        <v>0</v>
      </c>
      <c r="G13" s="17">
        <f>SUM(C13:F13)</f>
        <v>40</v>
      </c>
      <c r="H13" s="1"/>
      <c r="I13" s="1"/>
      <c r="J13" s="1"/>
      <c r="K13" s="1"/>
      <c r="L13" s="1"/>
      <c r="M13" s="1"/>
    </row>
    <row r="14" spans="1:13">
      <c r="A14" s="10" t="s">
        <v>12</v>
      </c>
      <c r="B14" s="11">
        <v>2</v>
      </c>
      <c r="C14" s="11">
        <v>66</v>
      </c>
      <c r="D14" s="11">
        <v>38</v>
      </c>
      <c r="E14" s="11">
        <v>6</v>
      </c>
      <c r="F14" s="12">
        <v>15</v>
      </c>
      <c r="G14" s="13">
        <f t="shared" si="0"/>
        <v>125</v>
      </c>
      <c r="H14" s="1"/>
      <c r="I14" s="1"/>
      <c r="J14" s="1"/>
      <c r="K14" s="1"/>
      <c r="L14" s="1"/>
      <c r="M14" s="1"/>
    </row>
    <row r="15" spans="1:13" ht="16" thickBot="1">
      <c r="A15" s="4" t="s">
        <v>12</v>
      </c>
      <c r="B15" s="5">
        <v>3</v>
      </c>
      <c r="C15" s="5">
        <v>150</v>
      </c>
      <c r="D15" s="5">
        <v>36</v>
      </c>
      <c r="E15" s="5">
        <v>16</v>
      </c>
      <c r="F15" s="14">
        <v>102</v>
      </c>
      <c r="G15" s="15">
        <f t="shared" si="0"/>
        <v>304</v>
      </c>
      <c r="H15" s="1"/>
      <c r="I15" s="1"/>
      <c r="J15" s="1"/>
      <c r="K15" s="1"/>
      <c r="L15" s="1"/>
      <c r="M15" s="1"/>
    </row>
    <row r="16" spans="1:13" ht="16" thickBo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59" t="s">
        <v>13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1:13" ht="16" thickBot="1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4"/>
    </row>
    <row r="19" spans="1:13" ht="15" customHeight="1">
      <c r="B19" s="1"/>
      <c r="C19" s="52" t="s">
        <v>1</v>
      </c>
      <c r="D19" s="50" t="s">
        <v>2</v>
      </c>
      <c r="E19" s="50" t="s">
        <v>3</v>
      </c>
      <c r="F19" s="50" t="s">
        <v>4</v>
      </c>
      <c r="G19" s="51" t="s">
        <v>5</v>
      </c>
      <c r="H19" s="30"/>
      <c r="I19" s="52" t="s">
        <v>1</v>
      </c>
      <c r="J19" s="50" t="s">
        <v>2</v>
      </c>
      <c r="K19" s="50" t="s">
        <v>3</v>
      </c>
      <c r="L19" s="50" t="s">
        <v>4</v>
      </c>
      <c r="M19" s="51" t="s">
        <v>5</v>
      </c>
    </row>
    <row r="20" spans="1:13" ht="16" thickBot="1">
      <c r="B20" s="1"/>
      <c r="C20" s="46"/>
      <c r="D20" s="44"/>
      <c r="E20" s="44"/>
      <c r="F20" s="44"/>
      <c r="G20" s="33"/>
      <c r="H20" s="30"/>
      <c r="I20" s="46"/>
      <c r="J20" s="44"/>
      <c r="K20" s="44"/>
      <c r="L20" s="44"/>
      <c r="M20" s="33"/>
    </row>
    <row r="21" spans="1:13" ht="16" thickBot="1">
      <c r="B21" s="1"/>
      <c r="C21" s="34" t="s">
        <v>14</v>
      </c>
      <c r="D21" s="35"/>
      <c r="E21" s="35"/>
      <c r="F21" s="35"/>
      <c r="G21" s="36"/>
      <c r="H21" s="30"/>
      <c r="I21" s="37" t="s">
        <v>15</v>
      </c>
      <c r="J21" s="38"/>
      <c r="K21" s="38"/>
      <c r="L21" s="38"/>
      <c r="M21" s="39"/>
    </row>
    <row r="22" spans="1:13">
      <c r="A22" s="47" t="s">
        <v>16</v>
      </c>
      <c r="B22" s="11" t="s">
        <v>9</v>
      </c>
      <c r="C22" s="7">
        <f>SUM(C4:C6)</f>
        <v>99</v>
      </c>
      <c r="D22" s="7">
        <f>SUM(D4:D6)</f>
        <v>210</v>
      </c>
      <c r="E22" s="7">
        <f>SUM(E4:E6)</f>
        <v>76</v>
      </c>
      <c r="F22" s="7">
        <f>SUM(F4:F6)</f>
        <v>213</v>
      </c>
      <c r="G22" s="7">
        <f>SUM(G4:G6)</f>
        <v>598</v>
      </c>
      <c r="H22" s="1"/>
      <c r="I22" s="7">
        <f>(C$26/$G$26)*($G22/$G$26)*$G$26</f>
        <v>147.1427385892116</v>
      </c>
      <c r="J22" s="7">
        <f t="shared" ref="J22:M26" si="1">(D$26/$G$26)*($G22/$G$26)*$G$26</f>
        <v>257.06556016597511</v>
      </c>
      <c r="K22" s="7">
        <f t="shared" si="1"/>
        <v>46.152697095435691</v>
      </c>
      <c r="L22" s="7">
        <f t="shared" si="1"/>
        <v>147.6390041493776</v>
      </c>
      <c r="M22" s="7">
        <f>(G$26/$G$26)*($G22/$G$26)*$G$26</f>
        <v>598</v>
      </c>
    </row>
    <row r="23" spans="1:13">
      <c r="A23" s="48"/>
      <c r="B23" s="11" t="s">
        <v>10</v>
      </c>
      <c r="C23" s="11">
        <f>SUM(C7:C9)</f>
        <v>112</v>
      </c>
      <c r="D23" s="11">
        <f>SUM(D7:D9)</f>
        <v>298</v>
      </c>
      <c r="E23" s="11">
        <f>SUM(E7:E9)</f>
        <v>54</v>
      </c>
      <c r="F23" s="11">
        <f>SUM(F7:F9)</f>
        <v>156</v>
      </c>
      <c r="G23" s="11">
        <f>SUM(G7:G9)</f>
        <v>620</v>
      </c>
      <c r="H23" s="1"/>
      <c r="I23" s="11">
        <f t="shared" ref="I23:I26" si="2">(C$26/$G$26)*($G23/$G$26)*$G$26</f>
        <v>152.55601659751036</v>
      </c>
      <c r="J23" s="11">
        <f t="shared" si="1"/>
        <v>266.52282157676348</v>
      </c>
      <c r="K23" s="11">
        <f t="shared" si="1"/>
        <v>47.850622406639005</v>
      </c>
      <c r="L23" s="11">
        <f t="shared" si="1"/>
        <v>153.07053941908714</v>
      </c>
      <c r="M23" s="11">
        <f t="shared" si="1"/>
        <v>619.99999999999989</v>
      </c>
    </row>
    <row r="24" spans="1:13">
      <c r="A24" s="48"/>
      <c r="B24" s="11" t="s">
        <v>11</v>
      </c>
      <c r="C24" s="11">
        <f>SUM(C10:C12)</f>
        <v>133</v>
      </c>
      <c r="D24" s="11">
        <f>SUM(D10:D12)</f>
        <v>449</v>
      </c>
      <c r="E24" s="11">
        <f>SUM(E10:E12)</f>
        <v>32</v>
      </c>
      <c r="F24" s="11">
        <f>SUM(F10:F12)</f>
        <v>109</v>
      </c>
      <c r="G24" s="11">
        <f>SUM(G10:G12)</f>
        <v>723</v>
      </c>
      <c r="H24" s="1"/>
      <c r="I24" s="11">
        <f t="shared" si="2"/>
        <v>177.9</v>
      </c>
      <c r="J24" s="11">
        <f t="shared" si="1"/>
        <v>310.8</v>
      </c>
      <c r="K24" s="11">
        <f t="shared" si="1"/>
        <v>55.8</v>
      </c>
      <c r="L24" s="11">
        <f t="shared" si="1"/>
        <v>178.5</v>
      </c>
      <c r="M24" s="11">
        <f t="shared" si="1"/>
        <v>723</v>
      </c>
    </row>
    <row r="25" spans="1:13">
      <c r="A25" s="48"/>
      <c r="B25" s="11" t="s">
        <v>12</v>
      </c>
      <c r="C25" s="11">
        <f>SUM(C13:C15)</f>
        <v>249</v>
      </c>
      <c r="D25" s="11">
        <f>SUM(D13:D15)</f>
        <v>79</v>
      </c>
      <c r="E25" s="11">
        <f>SUM(E13:E15)</f>
        <v>24</v>
      </c>
      <c r="F25" s="11">
        <f>SUM(F13:F15)</f>
        <v>117</v>
      </c>
      <c r="G25" s="11">
        <f>SUM(G13:G15)</f>
        <v>469</v>
      </c>
      <c r="H25" s="1"/>
      <c r="I25" s="11">
        <f t="shared" si="2"/>
        <v>115.401244813278</v>
      </c>
      <c r="J25" s="11">
        <f t="shared" si="1"/>
        <v>201.6116182572614</v>
      </c>
      <c r="K25" s="11">
        <f t="shared" si="1"/>
        <v>36.196680497925314</v>
      </c>
      <c r="L25" s="11">
        <f t="shared" si="1"/>
        <v>115.79045643153528</v>
      </c>
      <c r="M25" s="11">
        <f t="shared" si="1"/>
        <v>469</v>
      </c>
    </row>
    <row r="26" spans="1:13">
      <c r="A26" s="49"/>
      <c r="B26" s="11" t="s">
        <v>5</v>
      </c>
      <c r="C26" s="11">
        <f>SUM(C22:C25)</f>
        <v>593</v>
      </c>
      <c r="D26" s="11">
        <f t="shared" ref="D26:G26" si="3">SUM(D22:D25)</f>
        <v>1036</v>
      </c>
      <c r="E26" s="11">
        <f t="shared" si="3"/>
        <v>186</v>
      </c>
      <c r="F26" s="11">
        <f t="shared" si="3"/>
        <v>595</v>
      </c>
      <c r="G26" s="11">
        <f t="shared" si="3"/>
        <v>2410</v>
      </c>
      <c r="H26" s="1"/>
      <c r="I26" s="11">
        <f t="shared" si="2"/>
        <v>593</v>
      </c>
      <c r="J26" s="11">
        <f t="shared" si="1"/>
        <v>1036</v>
      </c>
      <c r="K26" s="11">
        <f t="shared" si="1"/>
        <v>186</v>
      </c>
      <c r="L26" s="11">
        <f t="shared" si="1"/>
        <v>595</v>
      </c>
      <c r="M26" s="11">
        <f t="shared" si="1"/>
        <v>2410</v>
      </c>
    </row>
    <row r="27" spans="1:13">
      <c r="B27" s="31" t="s">
        <v>17</v>
      </c>
      <c r="C27" s="31"/>
      <c r="D27" s="11">
        <f>CHITEST(C22:F25,I22:L25)</f>
        <v>2.839361915827145E-87</v>
      </c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B28" s="31" t="s">
        <v>18</v>
      </c>
      <c r="C28" s="31"/>
      <c r="D28" s="11">
        <f>CHITEST(C22:F23,I22:L23)</f>
        <v>6.0296799190612082E-19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B29" s="31" t="s">
        <v>19</v>
      </c>
      <c r="C29" s="31"/>
      <c r="D29" s="11">
        <f t="shared" ref="D29:D30" si="4">CHITEST(C23:F24,I23:L24)</f>
        <v>5.4569325001690007E-27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B30" s="31" t="s">
        <v>20</v>
      </c>
      <c r="C30" s="31"/>
      <c r="D30" s="11">
        <f t="shared" si="4"/>
        <v>4.1053628355428007E-74</v>
      </c>
      <c r="E30" s="1"/>
      <c r="F30" s="1"/>
      <c r="G30" s="1"/>
      <c r="H30" s="1"/>
      <c r="I30" s="1"/>
      <c r="J30" s="1"/>
      <c r="K30" s="1"/>
      <c r="L30" s="1"/>
      <c r="M30" s="1"/>
    </row>
    <row r="31" spans="1:13" ht="16" thickBo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customHeight="1">
      <c r="B32" s="1"/>
      <c r="C32" s="45" t="s">
        <v>1</v>
      </c>
      <c r="D32" s="43" t="s">
        <v>2</v>
      </c>
      <c r="E32" s="43" t="s">
        <v>3</v>
      </c>
      <c r="F32" s="43" t="s">
        <v>4</v>
      </c>
      <c r="G32" s="32" t="s">
        <v>5</v>
      </c>
      <c r="H32" s="30"/>
      <c r="I32" s="45" t="s">
        <v>1</v>
      </c>
      <c r="J32" s="43" t="s">
        <v>2</v>
      </c>
      <c r="K32" s="43" t="s">
        <v>3</v>
      </c>
      <c r="L32" s="43" t="s">
        <v>4</v>
      </c>
      <c r="M32" s="32" t="s">
        <v>5</v>
      </c>
    </row>
    <row r="33" spans="1:13" ht="16" customHeight="1" thickBot="1">
      <c r="B33" s="1"/>
      <c r="C33" s="46"/>
      <c r="D33" s="44"/>
      <c r="E33" s="44"/>
      <c r="F33" s="44"/>
      <c r="G33" s="33"/>
      <c r="H33" s="30"/>
      <c r="I33" s="46"/>
      <c r="J33" s="44"/>
      <c r="K33" s="44"/>
      <c r="L33" s="44"/>
      <c r="M33" s="33"/>
    </row>
    <row r="34" spans="1:13" ht="16" thickBot="1">
      <c r="B34" s="1"/>
      <c r="C34" s="34" t="s">
        <v>14</v>
      </c>
      <c r="D34" s="35"/>
      <c r="E34" s="35"/>
      <c r="F34" s="35"/>
      <c r="G34" s="36"/>
      <c r="H34" s="30"/>
      <c r="I34" s="37" t="s">
        <v>15</v>
      </c>
      <c r="J34" s="38"/>
      <c r="K34" s="38"/>
      <c r="L34" s="38"/>
      <c r="M34" s="39"/>
    </row>
    <row r="35" spans="1:13">
      <c r="A35" s="40" t="s">
        <v>21</v>
      </c>
      <c r="B35" s="11" t="s">
        <v>9</v>
      </c>
      <c r="C35" s="7">
        <f>C4</f>
        <v>22</v>
      </c>
      <c r="D35" s="7">
        <f t="shared" ref="D35:G35" si="5">D4</f>
        <v>14</v>
      </c>
      <c r="E35" s="7">
        <f t="shared" si="5"/>
        <v>16</v>
      </c>
      <c r="F35" s="7">
        <f t="shared" si="5"/>
        <v>21</v>
      </c>
      <c r="G35" s="7">
        <f t="shared" si="5"/>
        <v>73</v>
      </c>
      <c r="H35" s="1"/>
      <c r="I35" s="7">
        <f>(C$26/$G$26)*($G35/$G$26)*$G$26</f>
        <v>17.962240663900413</v>
      </c>
      <c r="J35" s="7">
        <f t="shared" ref="J35:M39" si="6">(D$26/$G$26)*($G35/$G$26)*$G$26</f>
        <v>31.380912863070542</v>
      </c>
      <c r="K35" s="7">
        <f t="shared" si="6"/>
        <v>5.6340248962655606</v>
      </c>
      <c r="L35" s="7">
        <f t="shared" si="6"/>
        <v>18.022821576763487</v>
      </c>
      <c r="M35" s="7">
        <f>(G$26/$G$26)*($G35/$G$26)*$G$26</f>
        <v>73</v>
      </c>
    </row>
    <row r="36" spans="1:13">
      <c r="A36" s="41"/>
      <c r="B36" s="11" t="s">
        <v>10</v>
      </c>
      <c r="C36" s="11">
        <f>C7</f>
        <v>28</v>
      </c>
      <c r="D36" s="11">
        <f t="shared" ref="D36:G36" si="7">D7</f>
        <v>32</v>
      </c>
      <c r="E36" s="11">
        <f t="shared" si="7"/>
        <v>6</v>
      </c>
      <c r="F36" s="11">
        <f t="shared" si="7"/>
        <v>18</v>
      </c>
      <c r="G36" s="11">
        <f t="shared" si="7"/>
        <v>84</v>
      </c>
      <c r="H36" s="1"/>
      <c r="I36" s="11">
        <f t="shared" ref="I36:I39" si="8">(C$26/$G$26)*($G36/$G$26)*$G$26</f>
        <v>20.668879668049794</v>
      </c>
      <c r="J36" s="11">
        <f t="shared" si="6"/>
        <v>36.10954356846473</v>
      </c>
      <c r="K36" s="11">
        <f t="shared" si="6"/>
        <v>6.48298755186722</v>
      </c>
      <c r="L36" s="11">
        <f t="shared" si="6"/>
        <v>20.738589211618258</v>
      </c>
      <c r="M36" s="11">
        <f t="shared" si="6"/>
        <v>84</v>
      </c>
    </row>
    <row r="37" spans="1:13">
      <c r="A37" s="41"/>
      <c r="B37" s="11" t="s">
        <v>11</v>
      </c>
      <c r="C37" s="11">
        <f>C10</f>
        <v>34</v>
      </c>
      <c r="D37" s="11">
        <f t="shared" ref="D37:G37" si="9">D10</f>
        <v>73</v>
      </c>
      <c r="E37" s="11">
        <f t="shared" si="9"/>
        <v>4</v>
      </c>
      <c r="F37" s="11">
        <f t="shared" si="9"/>
        <v>10</v>
      </c>
      <c r="G37" s="11">
        <f t="shared" si="9"/>
        <v>121</v>
      </c>
      <c r="H37" s="1"/>
      <c r="I37" s="11">
        <f t="shared" si="8"/>
        <v>29.773029045643153</v>
      </c>
      <c r="J37" s="11">
        <f t="shared" si="6"/>
        <v>52.014937759336107</v>
      </c>
      <c r="K37" s="11">
        <f t="shared" si="6"/>
        <v>9.3385892116182578</v>
      </c>
      <c r="L37" s="11">
        <f t="shared" si="6"/>
        <v>29.873443983402492</v>
      </c>
      <c r="M37" s="11">
        <f t="shared" si="6"/>
        <v>121</v>
      </c>
    </row>
    <row r="38" spans="1:13">
      <c r="A38" s="41"/>
      <c r="B38" s="11" t="s">
        <v>12</v>
      </c>
      <c r="C38" s="11">
        <f>C13</f>
        <v>33</v>
      </c>
      <c r="D38" s="11">
        <f t="shared" ref="D38:G38" si="10">D13</f>
        <v>5</v>
      </c>
      <c r="E38" s="11">
        <f t="shared" si="10"/>
        <v>2</v>
      </c>
      <c r="F38" s="11">
        <f t="shared" si="10"/>
        <v>0</v>
      </c>
      <c r="G38" s="11">
        <f t="shared" si="10"/>
        <v>40</v>
      </c>
      <c r="H38" s="1"/>
      <c r="I38" s="11">
        <f t="shared" si="8"/>
        <v>9.8423236514522827</v>
      </c>
      <c r="J38" s="11">
        <f t="shared" si="6"/>
        <v>17.195020746887966</v>
      </c>
      <c r="K38" s="11">
        <f t="shared" si="6"/>
        <v>3.087136929460581</v>
      </c>
      <c r="L38" s="11">
        <f t="shared" si="6"/>
        <v>9.8755186721991706</v>
      </c>
      <c r="M38" s="11">
        <f t="shared" si="6"/>
        <v>40</v>
      </c>
    </row>
    <row r="39" spans="1:13">
      <c r="A39" s="42"/>
      <c r="B39" s="11" t="s">
        <v>5</v>
      </c>
      <c r="C39" s="11">
        <f>SUM(C35:C38)</f>
        <v>117</v>
      </c>
      <c r="D39" s="11">
        <f t="shared" ref="D39:G39" si="11">SUM(D35:D38)</f>
        <v>124</v>
      </c>
      <c r="E39" s="11">
        <f t="shared" si="11"/>
        <v>28</v>
      </c>
      <c r="F39" s="11">
        <f t="shared" si="11"/>
        <v>49</v>
      </c>
      <c r="G39" s="11">
        <f t="shared" si="11"/>
        <v>318</v>
      </c>
      <c r="H39" s="1"/>
      <c r="I39" s="11">
        <f t="shared" si="8"/>
        <v>78.246473029045632</v>
      </c>
      <c r="J39" s="11">
        <f t="shared" si="6"/>
        <v>136.70041493775935</v>
      </c>
      <c r="K39" s="11">
        <f t="shared" si="6"/>
        <v>24.54273858921162</v>
      </c>
      <c r="L39" s="11">
        <f t="shared" si="6"/>
        <v>78.510373443983411</v>
      </c>
      <c r="M39" s="11">
        <f t="shared" si="6"/>
        <v>318</v>
      </c>
    </row>
    <row r="40" spans="1:13">
      <c r="B40" s="31" t="s">
        <v>17</v>
      </c>
      <c r="C40" s="31"/>
      <c r="D40" s="11">
        <f>CHITEST(C35:F38,I35:L38)</f>
        <v>3.9937924555900126E-24</v>
      </c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B41" s="31" t="s">
        <v>18</v>
      </c>
      <c r="C41" s="31"/>
      <c r="D41" s="11">
        <f>CHITEST(C35:F36,I35:L36)</f>
        <v>2.4487277045288627E-7</v>
      </c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B42" s="31" t="s">
        <v>19</v>
      </c>
      <c r="C42" s="31"/>
      <c r="D42" s="11">
        <f t="shared" ref="D42:D43" si="12">CHITEST(C36:F37,I36:L37)</f>
        <v>2.4611917029475648E-6</v>
      </c>
      <c r="E42" s="1"/>
      <c r="F42" s="1"/>
      <c r="G42" s="1"/>
      <c r="H42" s="1"/>
      <c r="I42" s="1"/>
      <c r="J42" s="1"/>
      <c r="K42" s="1"/>
      <c r="L42" s="1"/>
      <c r="M42" s="1"/>
    </row>
    <row r="43" spans="1:13" ht="16" thickBot="1">
      <c r="B43" s="31" t="s">
        <v>20</v>
      </c>
      <c r="C43" s="31"/>
      <c r="D43" s="11">
        <f t="shared" si="12"/>
        <v>2.9094943770562711E-21</v>
      </c>
      <c r="E43" s="1"/>
      <c r="F43" s="1"/>
      <c r="G43" s="1"/>
      <c r="H43" s="1"/>
      <c r="I43" s="1"/>
      <c r="J43" s="1"/>
      <c r="K43" s="1"/>
      <c r="L43" s="1"/>
      <c r="M43" s="1"/>
    </row>
    <row r="44" spans="1:13" ht="15" customHeight="1">
      <c r="B44" s="1"/>
      <c r="C44" s="45" t="s">
        <v>1</v>
      </c>
      <c r="D44" s="43" t="s">
        <v>2</v>
      </c>
      <c r="E44" s="43" t="s">
        <v>3</v>
      </c>
      <c r="F44" s="43" t="s">
        <v>4</v>
      </c>
      <c r="G44" s="32" t="s">
        <v>5</v>
      </c>
      <c r="H44" s="30"/>
      <c r="I44" s="45" t="s">
        <v>1</v>
      </c>
      <c r="J44" s="43" t="s">
        <v>2</v>
      </c>
      <c r="K44" s="43" t="s">
        <v>3</v>
      </c>
      <c r="L44" s="43" t="s">
        <v>4</v>
      </c>
      <c r="M44" s="32" t="s">
        <v>5</v>
      </c>
    </row>
    <row r="45" spans="1:13" ht="15" customHeight="1" thickBot="1">
      <c r="B45" s="1"/>
      <c r="C45" s="46"/>
      <c r="D45" s="44"/>
      <c r="E45" s="44"/>
      <c r="F45" s="44"/>
      <c r="G45" s="33"/>
      <c r="H45" s="30"/>
      <c r="I45" s="46"/>
      <c r="J45" s="44"/>
      <c r="K45" s="44"/>
      <c r="L45" s="44"/>
      <c r="M45" s="33"/>
    </row>
    <row r="46" spans="1:13" ht="16" thickBot="1">
      <c r="B46" s="1"/>
      <c r="C46" s="34" t="s">
        <v>14</v>
      </c>
      <c r="D46" s="35"/>
      <c r="E46" s="35"/>
      <c r="F46" s="35"/>
      <c r="G46" s="36"/>
      <c r="H46" s="30"/>
      <c r="I46" s="37" t="s">
        <v>15</v>
      </c>
      <c r="J46" s="38"/>
      <c r="K46" s="38"/>
      <c r="L46" s="38"/>
      <c r="M46" s="39"/>
    </row>
    <row r="47" spans="1:13">
      <c r="A47" s="40" t="s">
        <v>22</v>
      </c>
      <c r="B47" s="11" t="s">
        <v>9</v>
      </c>
      <c r="C47" s="7">
        <f>C5</f>
        <v>42</v>
      </c>
      <c r="D47" s="7">
        <f t="shared" ref="D47:G47" si="13">D5</f>
        <v>117</v>
      </c>
      <c r="E47" s="7">
        <f t="shared" si="13"/>
        <v>31</v>
      </c>
      <c r="F47" s="7">
        <f t="shared" si="13"/>
        <v>44</v>
      </c>
      <c r="G47" s="7">
        <f t="shared" si="13"/>
        <v>234</v>
      </c>
      <c r="H47" s="1"/>
      <c r="I47" s="7">
        <f>(C$26/$G$26)*($G47/$G$26)*$G$26</f>
        <v>57.577593360995856</v>
      </c>
      <c r="J47" s="7">
        <f t="shared" ref="J47:M51" si="14">(D$26/$G$26)*($G47/$G$26)*$G$26</f>
        <v>100.5908713692946</v>
      </c>
      <c r="K47" s="7">
        <f t="shared" si="14"/>
        <v>18.059751037344402</v>
      </c>
      <c r="L47" s="7">
        <f t="shared" si="14"/>
        <v>57.77178423236515</v>
      </c>
      <c r="M47" s="7">
        <f>(G$26/$G$26)*($G47/$G$26)*$G$26</f>
        <v>234</v>
      </c>
    </row>
    <row r="48" spans="1:13">
      <c r="A48" s="41"/>
      <c r="B48" s="11" t="s">
        <v>10</v>
      </c>
      <c r="C48" s="11">
        <f>C8</f>
        <v>35</v>
      </c>
      <c r="D48" s="11">
        <f t="shared" ref="D48:G48" si="15">D8</f>
        <v>169</v>
      </c>
      <c r="E48" s="11">
        <f t="shared" si="15"/>
        <v>4</v>
      </c>
      <c r="F48" s="11">
        <f t="shared" si="15"/>
        <v>36</v>
      </c>
      <c r="G48" s="11">
        <f t="shared" si="15"/>
        <v>244</v>
      </c>
      <c r="H48" s="1"/>
      <c r="I48" s="11">
        <f t="shared" ref="I48:I51" si="16">(C$26/$G$26)*($G48/$G$26)*$G$26</f>
        <v>60.038174273858921</v>
      </c>
      <c r="J48" s="11">
        <f t="shared" si="14"/>
        <v>104.88962655601659</v>
      </c>
      <c r="K48" s="11">
        <f t="shared" si="14"/>
        <v>18.831535269709544</v>
      </c>
      <c r="L48" s="11">
        <f t="shared" si="14"/>
        <v>60.240663900414944</v>
      </c>
      <c r="M48" s="11">
        <f t="shared" si="14"/>
        <v>244</v>
      </c>
    </row>
    <row r="49" spans="1:13">
      <c r="A49" s="41"/>
      <c r="B49" s="11" t="s">
        <v>11</v>
      </c>
      <c r="C49" s="11">
        <f>C11</f>
        <v>41</v>
      </c>
      <c r="D49" s="11">
        <f t="shared" ref="D49:G49" si="17">D11</f>
        <v>280</v>
      </c>
      <c r="E49" s="11">
        <f t="shared" si="17"/>
        <v>6</v>
      </c>
      <c r="F49" s="11">
        <f t="shared" si="17"/>
        <v>31</v>
      </c>
      <c r="G49" s="11">
        <f t="shared" si="17"/>
        <v>358</v>
      </c>
      <c r="H49" s="1"/>
      <c r="I49" s="11">
        <f t="shared" si="16"/>
        <v>88.088796680497921</v>
      </c>
      <c r="J49" s="11">
        <f t="shared" si="14"/>
        <v>153.89543568464731</v>
      </c>
      <c r="K49" s="11">
        <f t="shared" si="14"/>
        <v>27.6298755186722</v>
      </c>
      <c r="L49" s="11">
        <f t="shared" si="14"/>
        <v>88.385892116182575</v>
      </c>
      <c r="M49" s="11">
        <f t="shared" si="14"/>
        <v>358</v>
      </c>
    </row>
    <row r="50" spans="1:13">
      <c r="A50" s="41"/>
      <c r="B50" s="11" t="s">
        <v>12</v>
      </c>
      <c r="C50" s="11">
        <f>C14</f>
        <v>66</v>
      </c>
      <c r="D50" s="11">
        <f t="shared" ref="D50:G50" si="18">D14</f>
        <v>38</v>
      </c>
      <c r="E50" s="11">
        <f t="shared" si="18"/>
        <v>6</v>
      </c>
      <c r="F50" s="11">
        <f t="shared" si="18"/>
        <v>15</v>
      </c>
      <c r="G50" s="11">
        <f t="shared" si="18"/>
        <v>125</v>
      </c>
      <c r="H50" s="1"/>
      <c r="I50" s="11">
        <f t="shared" si="16"/>
        <v>30.757261410788381</v>
      </c>
      <c r="J50" s="11">
        <f t="shared" si="14"/>
        <v>53.734439834024904</v>
      </c>
      <c r="K50" s="11">
        <f t="shared" si="14"/>
        <v>9.6473029045643148</v>
      </c>
      <c r="L50" s="11">
        <f t="shared" si="14"/>
        <v>30.860995850622409</v>
      </c>
      <c r="M50" s="11">
        <f t="shared" si="14"/>
        <v>125.00000000000001</v>
      </c>
    </row>
    <row r="51" spans="1:13">
      <c r="A51" s="42"/>
      <c r="B51" s="11" t="s">
        <v>5</v>
      </c>
      <c r="C51" s="11">
        <f>SUM(C47:C50)</f>
        <v>184</v>
      </c>
      <c r="D51" s="11">
        <f t="shared" ref="D51:G51" si="19">SUM(D47:D50)</f>
        <v>604</v>
      </c>
      <c r="E51" s="11">
        <f t="shared" si="19"/>
        <v>47</v>
      </c>
      <c r="F51" s="11">
        <f t="shared" si="19"/>
        <v>126</v>
      </c>
      <c r="G51" s="11">
        <f t="shared" si="19"/>
        <v>961</v>
      </c>
      <c r="H51" s="1"/>
      <c r="I51" s="11">
        <f t="shared" si="16"/>
        <v>236.46182572614109</v>
      </c>
      <c r="J51" s="11">
        <f t="shared" si="14"/>
        <v>413.11037344398346</v>
      </c>
      <c r="K51" s="11">
        <f t="shared" si="14"/>
        <v>74.168464730290466</v>
      </c>
      <c r="L51" s="11">
        <f t="shared" si="14"/>
        <v>237.25933609958511</v>
      </c>
      <c r="M51" s="11">
        <f t="shared" si="14"/>
        <v>961.00000000000011</v>
      </c>
    </row>
    <row r="52" spans="1:13">
      <c r="B52" s="31" t="s">
        <v>17</v>
      </c>
      <c r="C52" s="31"/>
      <c r="D52" s="11">
        <f>CHITEST(C47:F50,I47:L50)</f>
        <v>3.3867895622476392E-65</v>
      </c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B53" s="31" t="s">
        <v>18</v>
      </c>
      <c r="C53" s="31"/>
      <c r="D53" s="11">
        <f>CHITEST(C47:F48,I47:L48)</f>
        <v>1.7030255440211937E-19</v>
      </c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B54" s="31" t="s">
        <v>19</v>
      </c>
      <c r="C54" s="31"/>
      <c r="D54" s="11">
        <f t="shared" ref="D54:D55" si="20">CHITEST(C48:F49,I48:L49)</f>
        <v>1.0067720111653995E-54</v>
      </c>
      <c r="E54" s="1"/>
      <c r="F54" s="1"/>
      <c r="G54" s="1"/>
      <c r="H54" s="1"/>
      <c r="I54" s="1"/>
      <c r="J54" s="1"/>
      <c r="K54" s="1"/>
      <c r="L54" s="1"/>
      <c r="M54" s="1"/>
    </row>
    <row r="55" spans="1:13" ht="16" thickBot="1">
      <c r="B55" s="31" t="s">
        <v>20</v>
      </c>
      <c r="C55" s="31"/>
      <c r="D55" s="11">
        <f t="shared" si="20"/>
        <v>3.8067407906251669E-51</v>
      </c>
      <c r="E55" s="1"/>
      <c r="F55" s="1"/>
      <c r="G55" s="1"/>
      <c r="H55" s="1"/>
      <c r="I55" s="1"/>
      <c r="J55" s="1"/>
      <c r="K55" s="1"/>
      <c r="L55" s="1"/>
      <c r="M55" s="1"/>
    </row>
    <row r="56" spans="1:13" ht="30" customHeight="1">
      <c r="B56" s="1"/>
      <c r="C56" s="45" t="s">
        <v>1</v>
      </c>
      <c r="D56" s="43" t="s">
        <v>2</v>
      </c>
      <c r="E56" s="43" t="s">
        <v>3</v>
      </c>
      <c r="F56" s="43" t="s">
        <v>4</v>
      </c>
      <c r="G56" s="32" t="s">
        <v>5</v>
      </c>
      <c r="H56" s="30"/>
      <c r="I56" s="45" t="s">
        <v>1</v>
      </c>
      <c r="J56" s="43" t="s">
        <v>2</v>
      </c>
      <c r="K56" s="43" t="s">
        <v>3</v>
      </c>
      <c r="L56" s="43" t="s">
        <v>4</v>
      </c>
      <c r="M56" s="32" t="s">
        <v>5</v>
      </c>
    </row>
    <row r="57" spans="1:13" ht="15" customHeight="1" thickBot="1">
      <c r="B57" s="1"/>
      <c r="C57" s="46"/>
      <c r="D57" s="44"/>
      <c r="E57" s="44"/>
      <c r="F57" s="44"/>
      <c r="G57" s="33"/>
      <c r="H57" s="30"/>
      <c r="I57" s="46"/>
      <c r="J57" s="44"/>
      <c r="K57" s="44"/>
      <c r="L57" s="44"/>
      <c r="M57" s="33"/>
    </row>
    <row r="58" spans="1:13" ht="16" thickBot="1">
      <c r="B58" s="1"/>
      <c r="C58" s="34" t="s">
        <v>14</v>
      </c>
      <c r="D58" s="35"/>
      <c r="E58" s="35"/>
      <c r="F58" s="35"/>
      <c r="G58" s="36"/>
      <c r="H58" s="30"/>
      <c r="I58" s="37" t="s">
        <v>15</v>
      </c>
      <c r="J58" s="38"/>
      <c r="K58" s="38"/>
      <c r="L58" s="38"/>
      <c r="M58" s="39"/>
    </row>
    <row r="59" spans="1:13">
      <c r="A59" s="40" t="s">
        <v>23</v>
      </c>
      <c r="B59" s="11" t="s">
        <v>9</v>
      </c>
      <c r="C59" s="7">
        <f>C6</f>
        <v>35</v>
      </c>
      <c r="D59" s="7">
        <f t="shared" ref="D59:G59" si="21">D6</f>
        <v>79</v>
      </c>
      <c r="E59" s="7">
        <f t="shared" si="21"/>
        <v>29</v>
      </c>
      <c r="F59" s="7">
        <f t="shared" si="21"/>
        <v>148</v>
      </c>
      <c r="G59" s="7">
        <f t="shared" si="21"/>
        <v>291</v>
      </c>
      <c r="H59" s="1"/>
      <c r="I59" s="7">
        <f>(C$26/$G$26)*($G59/$G$26)*$G$26</f>
        <v>71.602904564315352</v>
      </c>
      <c r="J59" s="7">
        <f t="shared" ref="J59:M63" si="22">(D$26/$G$26)*($G59/$G$26)*$G$26</f>
        <v>125.09377593360996</v>
      </c>
      <c r="K59" s="7">
        <f t="shared" si="22"/>
        <v>22.458921161825728</v>
      </c>
      <c r="L59" s="7">
        <f t="shared" si="22"/>
        <v>71.844398340248958</v>
      </c>
      <c r="M59" s="7">
        <f>(G$26/$G$26)*($G59/$G$26)*$G$26</f>
        <v>291</v>
      </c>
    </row>
    <row r="60" spans="1:13">
      <c r="A60" s="41"/>
      <c r="B60" s="11" t="s">
        <v>10</v>
      </c>
      <c r="C60" s="11">
        <f>C9</f>
        <v>49</v>
      </c>
      <c r="D60" s="11">
        <f t="shared" ref="D60:G60" si="23">D9</f>
        <v>97</v>
      </c>
      <c r="E60" s="11">
        <f t="shared" si="23"/>
        <v>44</v>
      </c>
      <c r="F60" s="11">
        <f t="shared" si="23"/>
        <v>102</v>
      </c>
      <c r="G60" s="11">
        <f t="shared" si="23"/>
        <v>292</v>
      </c>
      <c r="H60" s="1"/>
      <c r="I60" s="11">
        <f t="shared" ref="I60:I63" si="24">(C$26/$G$26)*($G60/$G$26)*$G$26</f>
        <v>71.848962655601653</v>
      </c>
      <c r="J60" s="11">
        <f t="shared" si="22"/>
        <v>125.52365145228217</v>
      </c>
      <c r="K60" s="11">
        <f t="shared" si="22"/>
        <v>22.536099585062242</v>
      </c>
      <c r="L60" s="11">
        <f t="shared" si="22"/>
        <v>72.091286307053949</v>
      </c>
      <c r="M60" s="11">
        <f t="shared" si="22"/>
        <v>292</v>
      </c>
    </row>
    <row r="61" spans="1:13">
      <c r="A61" s="41"/>
      <c r="B61" s="11" t="s">
        <v>11</v>
      </c>
      <c r="C61" s="11">
        <f>C12</f>
        <v>58</v>
      </c>
      <c r="D61" s="11">
        <f t="shared" ref="D61:G61" si="25">D12</f>
        <v>96</v>
      </c>
      <c r="E61" s="11">
        <f t="shared" si="25"/>
        <v>22</v>
      </c>
      <c r="F61" s="11">
        <f t="shared" si="25"/>
        <v>68</v>
      </c>
      <c r="G61" s="11">
        <f t="shared" si="25"/>
        <v>244</v>
      </c>
      <c r="H61" s="1"/>
      <c r="I61" s="11">
        <f t="shared" si="24"/>
        <v>60.038174273858921</v>
      </c>
      <c r="J61" s="11">
        <f t="shared" si="22"/>
        <v>104.88962655601659</v>
      </c>
      <c r="K61" s="11">
        <f t="shared" si="22"/>
        <v>18.831535269709544</v>
      </c>
      <c r="L61" s="11">
        <f t="shared" si="22"/>
        <v>60.240663900414944</v>
      </c>
      <c r="M61" s="11">
        <f t="shared" si="22"/>
        <v>244</v>
      </c>
    </row>
    <row r="62" spans="1:13">
      <c r="A62" s="41"/>
      <c r="B62" s="11" t="s">
        <v>12</v>
      </c>
      <c r="C62" s="11">
        <f>C15</f>
        <v>150</v>
      </c>
      <c r="D62" s="11">
        <f t="shared" ref="D62:G62" si="26">D15</f>
        <v>36</v>
      </c>
      <c r="E62" s="11">
        <f t="shared" si="26"/>
        <v>16</v>
      </c>
      <c r="F62" s="11">
        <f t="shared" si="26"/>
        <v>102</v>
      </c>
      <c r="G62" s="11">
        <f t="shared" si="26"/>
        <v>304</v>
      </c>
      <c r="H62" s="1"/>
      <c r="I62" s="11">
        <f t="shared" si="24"/>
        <v>74.801659751037334</v>
      </c>
      <c r="J62" s="11">
        <f t="shared" si="22"/>
        <v>130.68215767634857</v>
      </c>
      <c r="K62" s="11">
        <f t="shared" si="22"/>
        <v>23.462240663900417</v>
      </c>
      <c r="L62" s="11">
        <f t="shared" si="22"/>
        <v>75.053941908713696</v>
      </c>
      <c r="M62" s="11">
        <f t="shared" si="22"/>
        <v>304</v>
      </c>
    </row>
    <row r="63" spans="1:13">
      <c r="A63" s="42"/>
      <c r="B63" s="11" t="s">
        <v>5</v>
      </c>
      <c r="C63" s="11">
        <f>SUM(C59:C62)</f>
        <v>292</v>
      </c>
      <c r="D63" s="11">
        <f t="shared" ref="D63:G63" si="27">SUM(D59:D62)</f>
        <v>308</v>
      </c>
      <c r="E63" s="11">
        <f t="shared" si="27"/>
        <v>111</v>
      </c>
      <c r="F63" s="11">
        <f t="shared" si="27"/>
        <v>420</v>
      </c>
      <c r="G63" s="11">
        <f t="shared" si="27"/>
        <v>1131</v>
      </c>
      <c r="H63" s="1"/>
      <c r="I63" s="11">
        <f t="shared" si="24"/>
        <v>278.29170124481323</v>
      </c>
      <c r="J63" s="11">
        <f t="shared" si="22"/>
        <v>486.18921161825733</v>
      </c>
      <c r="K63" s="11">
        <f t="shared" si="22"/>
        <v>87.288796680497938</v>
      </c>
      <c r="L63" s="11">
        <f t="shared" si="22"/>
        <v>279.23029045643159</v>
      </c>
      <c r="M63" s="11">
        <f t="shared" si="22"/>
        <v>1131</v>
      </c>
    </row>
    <row r="64" spans="1:13">
      <c r="B64" s="31" t="s">
        <v>17</v>
      </c>
      <c r="C64" s="31"/>
      <c r="D64" s="11">
        <f>CHITEST(C59:F62,I59:L62)</f>
        <v>2.6452060241383943E-64</v>
      </c>
      <c r="E64" s="1"/>
      <c r="F64" s="1"/>
      <c r="G64" s="1"/>
      <c r="H64" s="1"/>
      <c r="I64" s="1"/>
      <c r="J64" s="1"/>
      <c r="K64" s="1"/>
      <c r="L64" s="1"/>
      <c r="M64" s="1"/>
    </row>
    <row r="65" spans="2:13">
      <c r="B65" s="31" t="s">
        <v>18</v>
      </c>
      <c r="C65" s="31"/>
      <c r="D65" s="11">
        <f>CHITEST(C59:F60,I59:L60)</f>
        <v>1.5855511049186642E-35</v>
      </c>
      <c r="E65" s="1"/>
      <c r="F65" s="1"/>
      <c r="G65" s="1"/>
      <c r="H65" s="1"/>
      <c r="I65" s="1"/>
      <c r="J65" s="1"/>
      <c r="K65" s="1"/>
      <c r="L65" s="1"/>
      <c r="M65" s="1"/>
    </row>
    <row r="66" spans="2:13">
      <c r="B66" s="31" t="s">
        <v>19</v>
      </c>
      <c r="C66" s="31"/>
      <c r="D66" s="11">
        <f t="shared" ref="D66:D67" si="28">CHITEST(C60:F61,I60:L61)</f>
        <v>1.3341362138939349E-10</v>
      </c>
      <c r="E66" s="1"/>
      <c r="F66" s="1"/>
      <c r="G66" s="1"/>
      <c r="H66" s="1"/>
      <c r="I66" s="1"/>
      <c r="J66" s="1"/>
      <c r="K66" s="1"/>
      <c r="L66" s="1"/>
      <c r="M66" s="1"/>
    </row>
    <row r="67" spans="2:13">
      <c r="B67" s="31" t="s">
        <v>20</v>
      </c>
      <c r="C67" s="31"/>
      <c r="D67" s="11">
        <f t="shared" si="28"/>
        <v>3.6763010298951285E-34</v>
      </c>
      <c r="E67" s="1"/>
      <c r="F67" s="1"/>
      <c r="G67" s="1"/>
      <c r="H67" s="1"/>
      <c r="I67" s="1"/>
      <c r="J67" s="1"/>
      <c r="K67" s="1"/>
      <c r="L67" s="1"/>
      <c r="M67" s="1"/>
    </row>
  </sheetData>
  <mergeCells count="74">
    <mergeCell ref="A17:M18"/>
    <mergeCell ref="C2:C3"/>
    <mergeCell ref="D2:D3"/>
    <mergeCell ref="E2:E3"/>
    <mergeCell ref="F2:F3"/>
    <mergeCell ref="G2:G3"/>
    <mergeCell ref="J19:J20"/>
    <mergeCell ref="K19:K20"/>
    <mergeCell ref="L19:L20"/>
    <mergeCell ref="M19:M20"/>
    <mergeCell ref="C21:G21"/>
    <mergeCell ref="I21:M21"/>
    <mergeCell ref="C19:C20"/>
    <mergeCell ref="D19:D20"/>
    <mergeCell ref="E19:E20"/>
    <mergeCell ref="F19:F20"/>
    <mergeCell ref="G19:G20"/>
    <mergeCell ref="I19:I20"/>
    <mergeCell ref="A22:A26"/>
    <mergeCell ref="B27:C27"/>
    <mergeCell ref="B28:C28"/>
    <mergeCell ref="B29:C29"/>
    <mergeCell ref="B30:C30"/>
    <mergeCell ref="A35:A39"/>
    <mergeCell ref="D32:D33"/>
    <mergeCell ref="E32:E33"/>
    <mergeCell ref="F32:F33"/>
    <mergeCell ref="G32:G33"/>
    <mergeCell ref="C32:C33"/>
    <mergeCell ref="K32:K33"/>
    <mergeCell ref="L32:L33"/>
    <mergeCell ref="M32:M33"/>
    <mergeCell ref="C34:G34"/>
    <mergeCell ref="I34:M34"/>
    <mergeCell ref="I32:I33"/>
    <mergeCell ref="J32:J33"/>
    <mergeCell ref="B40:C40"/>
    <mergeCell ref="B41:C41"/>
    <mergeCell ref="B42:C42"/>
    <mergeCell ref="B43:C43"/>
    <mergeCell ref="C44:C45"/>
    <mergeCell ref="B52:C52"/>
    <mergeCell ref="E44:E45"/>
    <mergeCell ref="F44:F45"/>
    <mergeCell ref="G44:G45"/>
    <mergeCell ref="I44:I45"/>
    <mergeCell ref="D44:D45"/>
    <mergeCell ref="L44:L45"/>
    <mergeCell ref="M44:M45"/>
    <mergeCell ref="C46:G46"/>
    <mergeCell ref="I46:M46"/>
    <mergeCell ref="A47:A51"/>
    <mergeCell ref="J44:J45"/>
    <mergeCell ref="K44:K45"/>
    <mergeCell ref="B53:C53"/>
    <mergeCell ref="B54:C54"/>
    <mergeCell ref="B55:C55"/>
    <mergeCell ref="C56:C57"/>
    <mergeCell ref="D56:D57"/>
    <mergeCell ref="A59:A63"/>
    <mergeCell ref="B64:C64"/>
    <mergeCell ref="B65:C65"/>
    <mergeCell ref="F56:F57"/>
    <mergeCell ref="G56:G57"/>
    <mergeCell ref="E56:E57"/>
    <mergeCell ref="B66:C66"/>
    <mergeCell ref="B67:C67"/>
    <mergeCell ref="M56:M57"/>
    <mergeCell ref="C58:G58"/>
    <mergeCell ref="I58:M58"/>
    <mergeCell ref="I56:I57"/>
    <mergeCell ref="J56:J57"/>
    <mergeCell ref="K56:K57"/>
    <mergeCell ref="L56:L5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2020-02-26T15:02:21Z</dcterms:created>
  <dcterms:modified xsi:type="dcterms:W3CDTF">2020-02-26T19:02:23Z</dcterms:modified>
</cp:coreProperties>
</file>