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/>
  <mc:AlternateContent xmlns:mc="http://schemas.openxmlformats.org/markup-compatibility/2006">
    <mc:Choice Requires="x15">
      <x15ac:absPath xmlns:x15ac="http://schemas.microsoft.com/office/spreadsheetml/2010/11/ac" url="/Users/yilin/Dropbox/Manuscripts/Kang et al., 2019 Tim8/eLife round 2/elife REVISION/Revision Figures/Source data file/"/>
    </mc:Choice>
  </mc:AlternateContent>
  <xr:revisionPtr revIDLastSave="0" documentId="13_ncr:1_{0073F670-CDB8-0341-86C6-E929D0E42BBC}" xr6:coauthVersionLast="45" xr6:coauthVersionMax="45" xr10:uidLastSave="{00000000-0000-0000-0000-000000000000}"/>
  <bookViews>
    <workbookView xWindow="0" yWindow="460" windowWidth="28800" windowHeight="16020" activeTab="8" xr2:uid="{00000000-000D-0000-FFFF-FFFF00000000}"/>
  </bookViews>
  <sheets>
    <sheet name="Sheet1" sheetId="4" state="hidden" r:id="rId1"/>
    <sheet name="Sheet2" sheetId="5" state="hidden" r:id="rId2"/>
    <sheet name="Sheet3" sheetId="6" state="hidden" r:id="rId3"/>
    <sheet name="Sheet4" sheetId="7" state="hidden" r:id="rId4"/>
    <sheet name="Sheet5" sheetId="8" state="hidden" r:id="rId5"/>
    <sheet name="Sheet6" sheetId="9" state="hidden" r:id="rId6"/>
    <sheet name="Sheet8" sheetId="11" state="hidden" r:id="rId7"/>
    <sheet name="Glucose vs Glutamine labeling" sheetId="2" r:id="rId8"/>
    <sheet name="TCA intermediates" sheetId="3" r:id="rId9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" i="2" l="1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3" i="2"/>
  <c r="D4" i="2"/>
  <c r="F4" i="2"/>
  <c r="D5" i="2"/>
  <c r="F5" i="2"/>
  <c r="D6" i="2"/>
  <c r="F6" i="2"/>
  <c r="D7" i="2"/>
  <c r="F7" i="2"/>
  <c r="D8" i="2"/>
  <c r="F8" i="2"/>
  <c r="D9" i="2"/>
  <c r="F9" i="2"/>
  <c r="D10" i="2"/>
  <c r="F10" i="2"/>
  <c r="D11" i="2"/>
  <c r="F11" i="2"/>
  <c r="D12" i="2"/>
  <c r="F12" i="2"/>
  <c r="D13" i="2"/>
  <c r="F13" i="2"/>
  <c r="D14" i="2"/>
  <c r="F14" i="2"/>
  <c r="D15" i="2"/>
  <c r="F15" i="2"/>
  <c r="D16" i="2"/>
  <c r="F16" i="2"/>
  <c r="D17" i="2"/>
  <c r="F17" i="2"/>
  <c r="D18" i="2"/>
  <c r="F18" i="2"/>
  <c r="D19" i="2"/>
  <c r="F19" i="2"/>
  <c r="D20" i="2"/>
  <c r="F20" i="2"/>
  <c r="D21" i="2"/>
  <c r="F21" i="2"/>
  <c r="D22" i="2"/>
  <c r="F22" i="2"/>
  <c r="D23" i="2"/>
  <c r="F23" i="2"/>
  <c r="D24" i="2"/>
  <c r="F24" i="2"/>
  <c r="D25" i="2"/>
  <c r="F25" i="2"/>
  <c r="D26" i="2"/>
  <c r="F26" i="2"/>
  <c r="D27" i="2"/>
  <c r="F27" i="2"/>
  <c r="D28" i="2"/>
  <c r="F28" i="2"/>
  <c r="D29" i="2"/>
  <c r="F29" i="2"/>
  <c r="D30" i="2"/>
  <c r="F30" i="2"/>
  <c r="D31" i="2"/>
  <c r="F31" i="2"/>
  <c r="D32" i="2"/>
  <c r="F32" i="2"/>
  <c r="D33" i="2"/>
  <c r="F33" i="2"/>
  <c r="D34" i="2"/>
  <c r="F34" i="2"/>
  <c r="D35" i="2"/>
  <c r="F35" i="2"/>
  <c r="D36" i="2"/>
  <c r="F36" i="2"/>
  <c r="D37" i="2"/>
  <c r="F37" i="2"/>
  <c r="D38" i="2"/>
  <c r="F38" i="2"/>
  <c r="D39" i="2"/>
  <c r="F39" i="2"/>
  <c r="D40" i="2"/>
  <c r="F40" i="2"/>
  <c r="D41" i="2"/>
  <c r="F41" i="2"/>
  <c r="D42" i="2"/>
  <c r="F42" i="2"/>
  <c r="D43" i="2"/>
  <c r="F43" i="2"/>
  <c r="D44" i="2"/>
  <c r="F44" i="2"/>
  <c r="D45" i="2"/>
  <c r="F45" i="2"/>
  <c r="D46" i="2"/>
  <c r="F46" i="2"/>
  <c r="D47" i="2"/>
  <c r="F47" i="2"/>
  <c r="D48" i="2"/>
  <c r="F48" i="2"/>
  <c r="D49" i="2"/>
  <c r="F49" i="2"/>
  <c r="D50" i="2"/>
  <c r="F50" i="2"/>
  <c r="D51" i="2"/>
  <c r="F51" i="2"/>
  <c r="D52" i="2"/>
  <c r="F52" i="2"/>
  <c r="D53" i="2"/>
  <c r="F53" i="2"/>
  <c r="D54" i="2"/>
  <c r="F54" i="2"/>
  <c r="D55" i="2"/>
  <c r="F55" i="2"/>
  <c r="D56" i="2"/>
  <c r="F56" i="2"/>
  <c r="D57" i="2"/>
  <c r="F57" i="2"/>
  <c r="D58" i="2"/>
  <c r="F58" i="2"/>
  <c r="D59" i="2"/>
  <c r="F59" i="2"/>
  <c r="D60" i="2"/>
  <c r="F60" i="2"/>
  <c r="D61" i="2"/>
  <c r="F61" i="2"/>
  <c r="D62" i="2"/>
  <c r="F62" i="2"/>
  <c r="D63" i="2"/>
  <c r="F63" i="2"/>
  <c r="D64" i="2"/>
  <c r="F64" i="2"/>
  <c r="D65" i="2"/>
  <c r="F65" i="2"/>
  <c r="D66" i="2"/>
  <c r="F66" i="2"/>
  <c r="D67" i="2"/>
  <c r="F67" i="2"/>
  <c r="D68" i="2"/>
  <c r="F68" i="2"/>
  <c r="D69" i="2"/>
  <c r="F69" i="2"/>
  <c r="D70" i="2"/>
  <c r="F70" i="2"/>
  <c r="D71" i="2"/>
  <c r="F71" i="2"/>
  <c r="D72" i="2"/>
  <c r="F72" i="2"/>
  <c r="D73" i="2"/>
  <c r="F73" i="2"/>
  <c r="D74" i="2"/>
  <c r="F74" i="2"/>
  <c r="D75" i="2"/>
  <c r="F75" i="2"/>
  <c r="D76" i="2"/>
  <c r="F76" i="2"/>
  <c r="D77" i="2"/>
  <c r="F77" i="2"/>
  <c r="D78" i="2"/>
  <c r="F78" i="2"/>
  <c r="D79" i="2"/>
  <c r="F79" i="2"/>
  <c r="D80" i="2"/>
  <c r="F80" i="2"/>
  <c r="D81" i="2"/>
  <c r="F81" i="2"/>
  <c r="D82" i="2"/>
  <c r="F82" i="2"/>
  <c r="D83" i="2"/>
  <c r="F83" i="2"/>
  <c r="D84" i="2"/>
  <c r="F84" i="2"/>
  <c r="D85" i="2"/>
  <c r="F85" i="2"/>
  <c r="D86" i="2"/>
  <c r="F86" i="2"/>
  <c r="D87" i="2"/>
  <c r="F87" i="2"/>
  <c r="D88" i="2"/>
  <c r="F88" i="2"/>
  <c r="D89" i="2"/>
  <c r="F89" i="2"/>
  <c r="D90" i="2"/>
  <c r="F90" i="2"/>
  <c r="D91" i="2"/>
  <c r="F91" i="2"/>
  <c r="D92" i="2"/>
  <c r="F92" i="2"/>
  <c r="D93" i="2"/>
  <c r="F93" i="2"/>
  <c r="D94" i="2"/>
  <c r="F94" i="2"/>
  <c r="D95" i="2"/>
  <c r="F95" i="2"/>
  <c r="D96" i="2"/>
  <c r="F96" i="2"/>
  <c r="D97" i="2"/>
  <c r="F97" i="2"/>
  <c r="D98" i="2"/>
  <c r="F98" i="2"/>
  <c r="D3" i="2"/>
  <c r="F3" i="2"/>
</calcChain>
</file>

<file path=xl/sharedStrings.xml><?xml version="1.0" encoding="utf-8"?>
<sst xmlns="http://schemas.openxmlformats.org/spreadsheetml/2006/main" count="345" uniqueCount="48">
  <si>
    <t>Species</t>
  </si>
  <si>
    <t xml:space="preserve"> Sample Name</t>
  </si>
  <si>
    <t>Lactate</t>
  </si>
  <si>
    <t>Fumarate</t>
  </si>
  <si>
    <t>Malate</t>
  </si>
  <si>
    <t>Aspartate</t>
  </si>
  <si>
    <t>5-oxoproline</t>
  </si>
  <si>
    <t>Glutamate</t>
  </si>
  <si>
    <t>Gro3P</t>
  </si>
  <si>
    <t>Citrate/Iso</t>
  </si>
  <si>
    <t>Glucose</t>
  </si>
  <si>
    <t>Tyrosine</t>
  </si>
  <si>
    <t>C16:0_TMS</t>
  </si>
  <si>
    <t>Cholesterol_TMS</t>
  </si>
  <si>
    <t>average</t>
  </si>
  <si>
    <t>MAX glutamine/glucose labelling</t>
  </si>
  <si>
    <t>RAW SD</t>
  </si>
  <si>
    <t>Normalised SD</t>
  </si>
  <si>
    <t>t-Test: Two-Sample Assuming Equal Variances</t>
  </si>
  <si>
    <t>Variable 1</t>
  </si>
  <si>
    <t>Variable 2</t>
  </si>
  <si>
    <t>Mean</t>
  </si>
  <si>
    <t>Variance</t>
  </si>
  <si>
    <t>Observations</t>
  </si>
  <si>
    <t>Pooled Variance</t>
  </si>
  <si>
    <t>Hypothesized Mean Difference</t>
  </si>
  <si>
    <t>df</t>
  </si>
  <si>
    <t>t Stat</t>
  </si>
  <si>
    <t>P(T&lt;=t) one-tail</t>
  </si>
  <si>
    <t>t Critical one-tail</t>
  </si>
  <si>
    <t>P(T&lt;=t) two-tail</t>
  </si>
  <si>
    <t>t Critical two-tail</t>
  </si>
  <si>
    <t>p value</t>
  </si>
  <si>
    <t>Glucose KO 24hrs</t>
  </si>
  <si>
    <t>Glucose KO 2hrs</t>
  </si>
  <si>
    <t>Glucose WT 24hrs</t>
  </si>
  <si>
    <t>Glucose WT 2hrs</t>
  </si>
  <si>
    <t>Glutamine KO 24hrs</t>
  </si>
  <si>
    <t>Glutamine KO 2hrs</t>
  </si>
  <si>
    <t>Glutamine WT 24hrs</t>
  </si>
  <si>
    <t>Glutamine WT 2hrs</t>
  </si>
  <si>
    <t>% labelling</t>
  </si>
  <si>
    <t>% labelling Normalised to Glc/Glut labelling</t>
  </si>
  <si>
    <t>MAX glutamine or glucose labelling</t>
  </si>
  <si>
    <t>% labelling Normalised to Glc or Glut labelling</t>
  </si>
  <si>
    <t xml:space="preserve">5-oxoproline is used for normalisation of glutamine labeling </t>
  </si>
  <si>
    <t>Glucose is used for normalisation of glucose labeling</t>
  </si>
  <si>
    <t xml:space="preserve">SH-SY5Y hTIm8a MUT vs control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</si>
</sst>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5">
    <xf numFmtId="0" fontId="0" fillId="0" borderId="0" xfId="0"/>
    <xf numFmtId="0" fontId="16" fillId="0" borderId="0" xfId="0" applyFont="1"/>
    <xf numFmtId="2" fontId="0" fillId="0" borderId="0" xfId="0" applyNumberFormat="1"/>
    <xf numFmtId="164" fontId="0" fillId="0" borderId="0" xfId="0" applyNumberFormat="1"/>
    <xf numFmtId="0" fontId="16" fillId="0" borderId="0" xfId="0" applyFont="1" applyAlignment="1">
      <alignment wrapText="1"/>
    </xf>
    <xf numFmtId="2" fontId="16" fillId="0" borderId="10" xfId="0" applyNumberFormat="1" applyFont="1" applyBorder="1" applyAlignment="1">
      <alignment wrapText="1"/>
    </xf>
    <xf numFmtId="0" fontId="16" fillId="0" borderId="10" xfId="0" applyFont="1" applyBorder="1"/>
    <xf numFmtId="2" fontId="16" fillId="0" borderId="10" xfId="0" applyNumberFormat="1" applyFont="1" applyBorder="1"/>
    <xf numFmtId="0" fontId="0" fillId="0" borderId="0" xfId="0" applyFill="1" applyBorder="1" applyAlignment="1"/>
    <xf numFmtId="0" fontId="0" fillId="0" borderId="11" xfId="0" applyFill="1" applyBorder="1" applyAlignment="1"/>
    <xf numFmtId="0" fontId="22" fillId="0" borderId="12" xfId="0" applyFont="1" applyFill="1" applyBorder="1" applyAlignment="1">
      <alignment horizontal="center"/>
    </xf>
    <xf numFmtId="0" fontId="0" fillId="33" borderId="0" xfId="0" applyFill="1" applyBorder="1" applyAlignment="1"/>
    <xf numFmtId="0" fontId="16" fillId="0" borderId="0" xfId="0" applyFont="1" applyBorder="1"/>
    <xf numFmtId="0" fontId="16" fillId="0" borderId="14" xfId="0" applyFont="1" applyBorder="1"/>
    <xf numFmtId="2" fontId="0" fillId="0" borderId="14" xfId="0" applyNumberFormat="1" applyBorder="1"/>
    <xf numFmtId="164" fontId="20" fillId="0" borderId="14" xfId="0" applyNumberFormat="1" applyFont="1" applyBorder="1"/>
    <xf numFmtId="2" fontId="16" fillId="0" borderId="15" xfId="0" applyNumberFormat="1" applyFont="1" applyBorder="1"/>
    <xf numFmtId="0" fontId="16" fillId="0" borderId="15" xfId="0" applyFont="1" applyBorder="1"/>
    <xf numFmtId="0" fontId="16" fillId="0" borderId="16" xfId="0" applyFont="1" applyFill="1" applyBorder="1" applyAlignment="1"/>
    <xf numFmtId="2" fontId="0" fillId="0" borderId="0" xfId="0" applyNumberFormat="1" applyBorder="1"/>
    <xf numFmtId="164" fontId="20" fillId="0" borderId="0" xfId="0" applyNumberFormat="1" applyFont="1" applyBorder="1"/>
    <xf numFmtId="0" fontId="16" fillId="0" borderId="17" xfId="0" applyFont="1" applyFill="1" applyBorder="1" applyAlignment="1"/>
    <xf numFmtId="0" fontId="0" fillId="0" borderId="17" xfId="0" applyBorder="1"/>
    <xf numFmtId="164" fontId="19" fillId="0" borderId="0" xfId="0" applyNumberFormat="1" applyFont="1" applyBorder="1"/>
    <xf numFmtId="0" fontId="16" fillId="0" borderId="11" xfId="0" applyFont="1" applyBorder="1"/>
    <xf numFmtId="2" fontId="0" fillId="0" borderId="11" xfId="0" applyNumberFormat="1" applyBorder="1"/>
    <xf numFmtId="164" fontId="19" fillId="0" borderId="11" xfId="0" applyNumberFormat="1" applyFont="1" applyBorder="1"/>
    <xf numFmtId="2" fontId="16" fillId="0" borderId="18" xfId="0" applyNumberFormat="1" applyFont="1" applyBorder="1"/>
    <xf numFmtId="0" fontId="16" fillId="0" borderId="18" xfId="0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16" fillId="0" borderId="13" xfId="0" applyFont="1" applyBorder="1" applyAlignment="1">
      <alignment wrapText="1"/>
    </xf>
    <xf numFmtId="0" fontId="16" fillId="0" borderId="23" xfId="0" applyFont="1" applyBorder="1" applyAlignment="1">
      <alignment wrapText="1"/>
    </xf>
    <xf numFmtId="2" fontId="16" fillId="0" borderId="23" xfId="0" applyNumberFormat="1" applyFont="1" applyBorder="1" applyAlignment="1">
      <alignment wrapText="1"/>
    </xf>
    <xf numFmtId="164" fontId="16" fillId="0" borderId="23" xfId="0" applyNumberFormat="1" applyFont="1" applyBorder="1" applyAlignment="1">
      <alignment wrapText="1"/>
    </xf>
    <xf numFmtId="0" fontId="16" fillId="0" borderId="24" xfId="0" applyFont="1" applyBorder="1"/>
    <xf numFmtId="0" fontId="0" fillId="0" borderId="25" xfId="0" applyBorder="1"/>
    <xf numFmtId="0" fontId="16" fillId="0" borderId="10" xfId="0" applyFont="1" applyBorder="1" applyAlignment="1">
      <alignment wrapText="1"/>
    </xf>
    <xf numFmtId="164" fontId="16" fillId="0" borderId="10" xfId="0" applyNumberFormat="1" applyFont="1" applyBorder="1" applyAlignment="1">
      <alignment wrapText="1"/>
    </xf>
    <xf numFmtId="0" fontId="0" fillId="0" borderId="10" xfId="0" applyBorder="1"/>
    <xf numFmtId="2" fontId="0" fillId="0" borderId="10" xfId="0" applyNumberFormat="1" applyBorder="1"/>
    <xf numFmtId="164" fontId="20" fillId="0" borderId="10" xfId="0" applyNumberFormat="1" applyFont="1" applyBorder="1"/>
    <xf numFmtId="164" fontId="19" fillId="0" borderId="10" xfId="0" applyNumberFormat="1" applyFont="1" applyBorder="1"/>
    <xf numFmtId="2" fontId="0" fillId="0" borderId="10" xfId="0" applyNumberFormat="1" applyFont="1" applyBorder="1"/>
    <xf numFmtId="0" fontId="19" fillId="0" borderId="10" xfId="0" applyFont="1" applyBorder="1"/>
    <xf numFmtId="0" fontId="18" fillId="0" borderId="10" xfId="0" applyFont="1" applyBorder="1"/>
    <xf numFmtId="0" fontId="20" fillId="0" borderId="10" xfId="0" applyFont="1" applyBorder="1"/>
    <xf numFmtId="0" fontId="21" fillId="0" borderId="10" xfId="0" applyFont="1" applyBorder="1"/>
    <xf numFmtId="2" fontId="0" fillId="0" borderId="15" xfId="0" applyNumberFormat="1" applyBorder="1"/>
    <xf numFmtId="2" fontId="0" fillId="0" borderId="18" xfId="0" applyNumberFormat="1" applyBorder="1"/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AU" baseline="30000"/>
              <a:t>13</a:t>
            </a:r>
            <a:r>
              <a:rPr lang="en-AU"/>
              <a:t>C-glucose labeling (2 hours)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135718175088253"/>
          <c:y val="0.20691771269177128"/>
          <c:w val="0.55939136978507054"/>
          <c:h val="0.66366377842936997"/>
        </c:manualLayout>
      </c:layout>
      <c:barChart>
        <c:barDir val="col"/>
        <c:grouping val="clustered"/>
        <c:varyColors val="0"/>
        <c:ser>
          <c:idx val="0"/>
          <c:order val="0"/>
          <c:tx>
            <c:v>Control</c:v>
          </c:tx>
          <c:spPr>
            <a:solidFill>
              <a:schemeClr val="tx1">
                <a:lumMod val="75000"/>
                <a:lumOff val="2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('TCA intermediates'!$G$6,'TCA intermediates'!$G$14,'TCA intermediates'!$G$22,'TCA intermediates'!$G$30)</c:f>
                <c:numCache>
                  <c:formatCode>General</c:formatCode>
                  <c:ptCount val="4"/>
                  <c:pt idx="0">
                    <c:v>0.49563568067950697</c:v>
                  </c:pt>
                  <c:pt idx="1">
                    <c:v>0.36613526658346157</c:v>
                  </c:pt>
                  <c:pt idx="2">
                    <c:v>7.8980099328532019E-2</c:v>
                  </c:pt>
                  <c:pt idx="3">
                    <c:v>3.0996895079481231E-2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('TCA intermediates'!$A$3,'TCA intermediates'!$A$11,'TCA intermediates'!$A$19,'TCA intermediates'!$A$27)</c:f>
              <c:strCache>
                <c:ptCount val="4"/>
                <c:pt idx="0">
                  <c:v>Fumarate</c:v>
                </c:pt>
                <c:pt idx="1">
                  <c:v>Malate</c:v>
                </c:pt>
                <c:pt idx="2">
                  <c:v>Aspartate</c:v>
                </c:pt>
                <c:pt idx="3">
                  <c:v>Glutamate</c:v>
                </c:pt>
              </c:strCache>
            </c:strRef>
          </c:cat>
          <c:val>
            <c:numRef>
              <c:f>('TCA intermediates'!$F$6,'TCA intermediates'!$F$14,'TCA intermediates'!$F$22,'TCA intermediates'!$F$30)</c:f>
              <c:numCache>
                <c:formatCode>0.00</c:formatCode>
                <c:ptCount val="4"/>
                <c:pt idx="0">
                  <c:v>2.3154289735011742</c:v>
                </c:pt>
                <c:pt idx="1">
                  <c:v>1.2106788601149616</c:v>
                </c:pt>
                <c:pt idx="2">
                  <c:v>1.3868594071573621</c:v>
                </c:pt>
                <c:pt idx="3">
                  <c:v>0.74436083050266488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B0-4E46-B1A8-929C63D5F711}"/>
            </c:ext>
          </c:extLst>
        </c:ser>
        <c:ser>
          <c:idx val="1"/>
          <c:order val="1"/>
          <c:tx>
            <c:v>hTim8aKO</c:v>
          </c:tx>
          <c:spPr>
            <a:solidFill>
              <a:schemeClr val="accent3">
                <a:tint val="77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('TCA intermediates'!$G$4,'TCA intermediates'!$G$12,'TCA intermediates'!$G$20,'TCA intermediates'!$G$28)</c:f>
                <c:numCache>
                  <c:formatCode>General</c:formatCode>
                  <c:ptCount val="4"/>
                  <c:pt idx="0">
                    <c:v>0.5184339115568426</c:v>
                  </c:pt>
                  <c:pt idx="1">
                    <c:v>0.40454236324057646</c:v>
                  </c:pt>
                  <c:pt idx="2">
                    <c:v>7.2974814402682747E-2</c:v>
                  </c:pt>
                  <c:pt idx="3">
                    <c:v>6.3455088550571234E-2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('TCA intermediates'!$A$3,'TCA intermediates'!$A$11,'TCA intermediates'!$A$19,'TCA intermediates'!$A$27)</c:f>
              <c:strCache>
                <c:ptCount val="4"/>
                <c:pt idx="0">
                  <c:v>Fumarate</c:v>
                </c:pt>
                <c:pt idx="1">
                  <c:v>Malate</c:v>
                </c:pt>
                <c:pt idx="2">
                  <c:v>Aspartate</c:v>
                </c:pt>
                <c:pt idx="3">
                  <c:v>Glutamate</c:v>
                </c:pt>
              </c:strCache>
            </c:strRef>
          </c:cat>
          <c:val>
            <c:numRef>
              <c:f>('TCA intermediates'!$F$4,'TCA intermediates'!$F$12,'TCA intermediates'!$F$20,'TCA intermediates'!$F$28)</c:f>
              <c:numCache>
                <c:formatCode>0.00</c:formatCode>
                <c:ptCount val="4"/>
                <c:pt idx="0">
                  <c:v>1.8568919959828896</c:v>
                </c:pt>
                <c:pt idx="1">
                  <c:v>1.1751205994171863</c:v>
                </c:pt>
                <c:pt idx="2">
                  <c:v>1.1685337352949439</c:v>
                </c:pt>
                <c:pt idx="3">
                  <c:v>0.39428366990471031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B0-4E46-B1A8-929C63D5F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3079920"/>
        <c:axId val="433080336"/>
      </c:barChart>
      <c:catAx>
        <c:axId val="433079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080336"/>
        <c:crosses val="autoZero"/>
        <c:auto val="1"/>
        <c:lblAlgn val="ctr"/>
        <c:lblOffset val="100"/>
        <c:noMultiLvlLbl val="0"/>
      </c:catAx>
      <c:valAx>
        <c:axId val="4330803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% labeling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079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590288102099123"/>
          <c:y val="0.25861210863286438"/>
          <c:w val="0.16709138630398473"/>
          <c:h val="0.188285836655355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AU" baseline="30000"/>
              <a:t>13</a:t>
            </a:r>
            <a:r>
              <a:rPr lang="en-AU"/>
              <a:t>C-glucose labeling (24 hours)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135718175088253"/>
          <c:y val="0.20691771269177128"/>
          <c:w val="0.55939136978507054"/>
          <c:h val="0.66366377842936997"/>
        </c:manualLayout>
      </c:layout>
      <c:barChart>
        <c:barDir val="col"/>
        <c:grouping val="clustered"/>
        <c:varyColors val="0"/>
        <c:ser>
          <c:idx val="0"/>
          <c:order val="0"/>
          <c:tx>
            <c:v>Control</c:v>
          </c:tx>
          <c:spPr>
            <a:solidFill>
              <a:schemeClr val="tx1">
                <a:lumMod val="75000"/>
                <a:lumOff val="2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('TCA intermediates'!$G$5,'TCA intermediates'!$G$13,'TCA intermediates'!$G$21,'TCA intermediates'!$G$29)</c:f>
                <c:numCache>
                  <c:formatCode>General</c:formatCode>
                  <c:ptCount val="4"/>
                  <c:pt idx="0">
                    <c:v>0.6704468375076017</c:v>
                  </c:pt>
                  <c:pt idx="1">
                    <c:v>0.11252154488274289</c:v>
                  </c:pt>
                  <c:pt idx="2">
                    <c:v>0.20924337228255907</c:v>
                  </c:pt>
                  <c:pt idx="3">
                    <c:v>9.1833759172269075E-2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('TCA intermediates'!$A$3,'TCA intermediates'!$A$11,'TCA intermediates'!$A$19,'TCA intermediates'!$A$27)</c:f>
              <c:strCache>
                <c:ptCount val="4"/>
                <c:pt idx="0">
                  <c:v>Fumarate</c:v>
                </c:pt>
                <c:pt idx="1">
                  <c:v>Malate</c:v>
                </c:pt>
                <c:pt idx="2">
                  <c:v>Aspartate</c:v>
                </c:pt>
                <c:pt idx="3">
                  <c:v>Glutamate</c:v>
                </c:pt>
              </c:strCache>
            </c:strRef>
          </c:cat>
          <c:val>
            <c:numRef>
              <c:f>('TCA intermediates'!$F$5,'TCA intermediates'!$F$13,'TCA intermediates'!$F$21,'TCA intermediates'!$F$29)</c:f>
              <c:numCache>
                <c:formatCode>0.00</c:formatCode>
                <c:ptCount val="4"/>
                <c:pt idx="0">
                  <c:v>5.0347325830451712</c:v>
                </c:pt>
                <c:pt idx="1">
                  <c:v>3.3936708114589114</c:v>
                </c:pt>
                <c:pt idx="2">
                  <c:v>4.0335043082136286</c:v>
                </c:pt>
                <c:pt idx="3">
                  <c:v>1.9169455864225609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07-46EC-82F2-EAB78D1902C6}"/>
            </c:ext>
          </c:extLst>
        </c:ser>
        <c:ser>
          <c:idx val="1"/>
          <c:order val="1"/>
          <c:tx>
            <c:v>hTim8aKO</c:v>
          </c:tx>
          <c:spPr>
            <a:solidFill>
              <a:schemeClr val="accent3">
                <a:tint val="77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('TCA intermediates'!$G$3,'TCA intermediates'!$G$11,'TCA intermediates'!$G$19,'TCA intermediates'!$G$27)</c:f>
                <c:numCache>
                  <c:formatCode>General</c:formatCode>
                  <c:ptCount val="4"/>
                  <c:pt idx="0">
                    <c:v>1.0481787492409076</c:v>
                  </c:pt>
                  <c:pt idx="1">
                    <c:v>0.48527937736978422</c:v>
                  </c:pt>
                  <c:pt idx="2">
                    <c:v>0.16660969509138124</c:v>
                  </c:pt>
                  <c:pt idx="3">
                    <c:v>7.0843858626449124E-2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('TCA intermediates'!$A$3,'TCA intermediates'!$A$11,'TCA intermediates'!$A$19,'TCA intermediates'!$A$27)</c:f>
              <c:strCache>
                <c:ptCount val="4"/>
                <c:pt idx="0">
                  <c:v>Fumarate</c:v>
                </c:pt>
                <c:pt idx="1">
                  <c:v>Malate</c:v>
                </c:pt>
                <c:pt idx="2">
                  <c:v>Aspartate</c:v>
                </c:pt>
                <c:pt idx="3">
                  <c:v>Glutamate</c:v>
                </c:pt>
              </c:strCache>
            </c:strRef>
          </c:cat>
          <c:val>
            <c:numRef>
              <c:f>('TCA intermediates'!$F$3,'TCA intermediates'!$F$11,'TCA intermediates'!$F$19,'TCA intermediates'!$F$27)</c:f>
              <c:numCache>
                <c:formatCode>0.00</c:formatCode>
                <c:ptCount val="4"/>
                <c:pt idx="0">
                  <c:v>2.5752752435641515</c:v>
                </c:pt>
                <c:pt idx="1">
                  <c:v>2.0726872306273334</c:v>
                </c:pt>
                <c:pt idx="2">
                  <c:v>1.7386654498328822</c:v>
                </c:pt>
                <c:pt idx="3">
                  <c:v>0.45114706424322715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07-46EC-82F2-EAB78D190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3079920"/>
        <c:axId val="433080336"/>
      </c:barChart>
      <c:catAx>
        <c:axId val="433079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080336"/>
        <c:crosses val="autoZero"/>
        <c:auto val="1"/>
        <c:lblAlgn val="ctr"/>
        <c:lblOffset val="100"/>
        <c:noMultiLvlLbl val="0"/>
      </c:catAx>
      <c:valAx>
        <c:axId val="4330803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% labeling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079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590288102099123"/>
          <c:y val="0.25861210863286438"/>
          <c:w val="0.16709138630398473"/>
          <c:h val="0.188285836655355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AU" baseline="30000"/>
              <a:t>13</a:t>
            </a:r>
            <a:r>
              <a:rPr lang="en-AU"/>
              <a:t>C-glutamine labeling (2 hours)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135718175088253"/>
          <c:y val="0.20691771269177128"/>
          <c:w val="0.55939136978507054"/>
          <c:h val="0.66366377842936997"/>
        </c:manualLayout>
      </c:layout>
      <c:barChart>
        <c:barDir val="col"/>
        <c:grouping val="clustered"/>
        <c:varyColors val="0"/>
        <c:ser>
          <c:idx val="0"/>
          <c:order val="0"/>
          <c:tx>
            <c:v>Control</c:v>
          </c:tx>
          <c:spPr>
            <a:solidFill>
              <a:schemeClr val="tx1">
                <a:lumMod val="75000"/>
                <a:lumOff val="2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('TCA intermediates'!$G$10,'TCA intermediates'!$G$18,'TCA intermediates'!$G$26,'TCA intermediates'!$G$34)</c:f>
                <c:numCache>
                  <c:formatCode>General</c:formatCode>
                  <c:ptCount val="4"/>
                  <c:pt idx="0">
                    <c:v>1.1233674910797484</c:v>
                  </c:pt>
                  <c:pt idx="1">
                    <c:v>1.1385349382687342</c:v>
                  </c:pt>
                  <c:pt idx="2">
                    <c:v>9.8319172430917021E-2</c:v>
                  </c:pt>
                  <c:pt idx="3">
                    <c:v>0.60002609047044064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('TCA intermediates'!$A$3,'TCA intermediates'!$A$11,'TCA intermediates'!$A$19,'TCA intermediates'!$A$27)</c:f>
              <c:strCache>
                <c:ptCount val="4"/>
                <c:pt idx="0">
                  <c:v>Fumarate</c:v>
                </c:pt>
                <c:pt idx="1">
                  <c:v>Malate</c:v>
                </c:pt>
                <c:pt idx="2">
                  <c:v>Aspartate</c:v>
                </c:pt>
                <c:pt idx="3">
                  <c:v>Glutamate</c:v>
                </c:pt>
              </c:strCache>
            </c:strRef>
          </c:cat>
          <c:val>
            <c:numRef>
              <c:f>('TCA intermediates'!$F$10,'TCA intermediates'!$F$18,'TCA intermediates'!$F$26,'TCA intermediates'!$F$34)</c:f>
              <c:numCache>
                <c:formatCode>0.00</c:formatCode>
                <c:ptCount val="4"/>
                <c:pt idx="0">
                  <c:v>66.178214445972117</c:v>
                </c:pt>
                <c:pt idx="1">
                  <c:v>51.850892819632662</c:v>
                </c:pt>
                <c:pt idx="2">
                  <c:v>75.218788256311385</c:v>
                </c:pt>
                <c:pt idx="3">
                  <c:v>91.008539756670189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0C-4570-8FA3-4D43412EEFAC}"/>
            </c:ext>
          </c:extLst>
        </c:ser>
        <c:ser>
          <c:idx val="1"/>
          <c:order val="1"/>
          <c:tx>
            <c:v>hTim8aKO</c:v>
          </c:tx>
          <c:spPr>
            <a:solidFill>
              <a:schemeClr val="accent3">
                <a:tint val="77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('TCA intermediates'!$G$8,'TCA intermediates'!$G$16,'TCA intermediates'!$G$24,'TCA intermediates'!$G$32)</c:f>
                <c:numCache>
                  <c:formatCode>General</c:formatCode>
                  <c:ptCount val="4"/>
                  <c:pt idx="0">
                    <c:v>4.1742215859034379</c:v>
                  </c:pt>
                  <c:pt idx="1">
                    <c:v>3.4104705135896007</c:v>
                  </c:pt>
                  <c:pt idx="2">
                    <c:v>1.0667817927045566</c:v>
                  </c:pt>
                  <c:pt idx="3">
                    <c:v>1.0335543024675251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('TCA intermediates'!$A$3,'TCA intermediates'!$A$11,'TCA intermediates'!$A$19,'TCA intermediates'!$A$27)</c:f>
              <c:strCache>
                <c:ptCount val="4"/>
                <c:pt idx="0">
                  <c:v>Fumarate</c:v>
                </c:pt>
                <c:pt idx="1">
                  <c:v>Malate</c:v>
                </c:pt>
                <c:pt idx="2">
                  <c:v>Aspartate</c:v>
                </c:pt>
                <c:pt idx="3">
                  <c:v>Glutamate</c:v>
                </c:pt>
              </c:strCache>
            </c:strRef>
          </c:cat>
          <c:val>
            <c:numRef>
              <c:f>('TCA intermediates'!$F$8,'TCA intermediates'!$F$16,'TCA intermediates'!$F$24,'TCA intermediates'!$F$32)</c:f>
              <c:numCache>
                <c:formatCode>0.00</c:formatCode>
                <c:ptCount val="4"/>
                <c:pt idx="0">
                  <c:v>36.496643228197449</c:v>
                </c:pt>
                <c:pt idx="1">
                  <c:v>31.46636342777861</c:v>
                </c:pt>
                <c:pt idx="2">
                  <c:v>56.850018310765556</c:v>
                </c:pt>
                <c:pt idx="3">
                  <c:v>74.249340287145102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0C-4570-8FA3-4D43412EE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3079920"/>
        <c:axId val="433080336"/>
      </c:barChart>
      <c:catAx>
        <c:axId val="433079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080336"/>
        <c:crosses val="autoZero"/>
        <c:auto val="1"/>
        <c:lblAlgn val="ctr"/>
        <c:lblOffset val="100"/>
        <c:noMultiLvlLbl val="0"/>
      </c:catAx>
      <c:valAx>
        <c:axId val="4330803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% labeling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079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590288102099123"/>
          <c:y val="0.25861210863286438"/>
          <c:w val="0.16709138630398473"/>
          <c:h val="0.188285836655355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AU" baseline="30000"/>
              <a:t>13</a:t>
            </a:r>
            <a:r>
              <a:rPr lang="en-AU"/>
              <a:t>C-glutamine labeling (24 hours)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135718175088253"/>
          <c:y val="0.20691771269177128"/>
          <c:w val="0.55939136978507054"/>
          <c:h val="0.66366377842936997"/>
        </c:manualLayout>
      </c:layout>
      <c:barChart>
        <c:barDir val="col"/>
        <c:grouping val="clustered"/>
        <c:varyColors val="0"/>
        <c:ser>
          <c:idx val="0"/>
          <c:order val="0"/>
          <c:tx>
            <c:v>Control</c:v>
          </c:tx>
          <c:spPr>
            <a:solidFill>
              <a:schemeClr val="tx1">
                <a:lumMod val="75000"/>
                <a:lumOff val="2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('TCA intermediates'!$G$9,'TCA intermediates'!$G$17,'TCA intermediates'!$G$25,'TCA intermediates'!$G$33)</c:f>
                <c:numCache>
                  <c:formatCode>General</c:formatCode>
                  <c:ptCount val="4"/>
                  <c:pt idx="0">
                    <c:v>9.3330532722918367</c:v>
                  </c:pt>
                  <c:pt idx="1">
                    <c:v>6.098162701002507</c:v>
                  </c:pt>
                  <c:pt idx="2">
                    <c:v>1.6820774222549382</c:v>
                  </c:pt>
                  <c:pt idx="3">
                    <c:v>2.7597470491648259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('TCA intermediates'!$A$3,'TCA intermediates'!$A$11,'TCA intermediates'!$A$19,'TCA intermediates'!$A$27)</c:f>
              <c:strCache>
                <c:ptCount val="4"/>
                <c:pt idx="0">
                  <c:v>Fumarate</c:v>
                </c:pt>
                <c:pt idx="1">
                  <c:v>Malate</c:v>
                </c:pt>
                <c:pt idx="2">
                  <c:v>Aspartate</c:v>
                </c:pt>
                <c:pt idx="3">
                  <c:v>Glutamate</c:v>
                </c:pt>
              </c:strCache>
            </c:strRef>
          </c:cat>
          <c:val>
            <c:numRef>
              <c:f>('TCA intermediates'!$F$9,'TCA intermediates'!$F$17,'TCA intermediates'!$F$25,'TCA intermediates'!$F$33)</c:f>
              <c:numCache>
                <c:formatCode>0.00</c:formatCode>
                <c:ptCount val="4"/>
                <c:pt idx="0">
                  <c:v>63.197473130028214</c:v>
                </c:pt>
                <c:pt idx="1">
                  <c:v>48.650877650999689</c:v>
                </c:pt>
                <c:pt idx="2">
                  <c:v>83.151802576116964</c:v>
                </c:pt>
                <c:pt idx="3">
                  <c:v>90.683405242381255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A6-4862-B62B-4F29FF6880CE}"/>
            </c:ext>
          </c:extLst>
        </c:ser>
        <c:ser>
          <c:idx val="1"/>
          <c:order val="1"/>
          <c:tx>
            <c:v>hTim8aKO</c:v>
          </c:tx>
          <c:spPr>
            <a:solidFill>
              <a:schemeClr val="accent3">
                <a:tint val="77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('TCA intermediates'!$G$7,'TCA intermediates'!$G$15,'TCA intermediates'!$G$23,'TCA intermediates'!$G$31)</c:f>
                <c:numCache>
                  <c:formatCode>General</c:formatCode>
                  <c:ptCount val="4"/>
                  <c:pt idx="0">
                    <c:v>2.8768874518369603</c:v>
                  </c:pt>
                  <c:pt idx="1">
                    <c:v>2.4235082788431193</c:v>
                  </c:pt>
                  <c:pt idx="2">
                    <c:v>0.79084661612965168</c:v>
                  </c:pt>
                  <c:pt idx="3">
                    <c:v>0.5580603838022884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('TCA intermediates'!$A$3,'TCA intermediates'!$A$11,'TCA intermediates'!$A$19,'TCA intermediates'!$A$27)</c:f>
              <c:strCache>
                <c:ptCount val="4"/>
                <c:pt idx="0">
                  <c:v>Fumarate</c:v>
                </c:pt>
                <c:pt idx="1">
                  <c:v>Malate</c:v>
                </c:pt>
                <c:pt idx="2">
                  <c:v>Aspartate</c:v>
                </c:pt>
                <c:pt idx="3">
                  <c:v>Glutamate</c:v>
                </c:pt>
              </c:strCache>
            </c:strRef>
          </c:cat>
          <c:val>
            <c:numRef>
              <c:f>('TCA intermediates'!$F$7,'TCA intermediates'!$F$15,'TCA intermediates'!$F$23,'TCA intermediates'!$F$31)</c:f>
              <c:numCache>
                <c:formatCode>0.00</c:formatCode>
                <c:ptCount val="4"/>
                <c:pt idx="0">
                  <c:v>61.587370315420415</c:v>
                </c:pt>
                <c:pt idx="1">
                  <c:v>47.098060778589215</c:v>
                </c:pt>
                <c:pt idx="2">
                  <c:v>78.692780778921232</c:v>
                </c:pt>
                <c:pt idx="3">
                  <c:v>93.513092934212594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A6-4862-B62B-4F29FF688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3079920"/>
        <c:axId val="433080336"/>
      </c:barChart>
      <c:catAx>
        <c:axId val="433079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080336"/>
        <c:crosses val="autoZero"/>
        <c:auto val="1"/>
        <c:lblAlgn val="ctr"/>
        <c:lblOffset val="100"/>
        <c:noMultiLvlLbl val="0"/>
      </c:catAx>
      <c:valAx>
        <c:axId val="4330803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% labeling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079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590288102099123"/>
          <c:y val="0.25861210863286438"/>
          <c:w val="0.16709138630398473"/>
          <c:h val="0.188285836655355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3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4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583142</xdr:colOff>
      <xdr:row>2</xdr:row>
      <xdr:rowOff>48684</xdr:rowOff>
    </xdr:from>
    <xdr:to>
      <xdr:col>15</xdr:col>
      <xdr:colOff>402166</xdr:colOff>
      <xdr:row>14</xdr:row>
      <xdr:rowOff>39159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459316</xdr:colOff>
      <xdr:row>2</xdr:row>
      <xdr:rowOff>112184</xdr:rowOff>
    </xdr:from>
    <xdr:to>
      <xdr:col>22</xdr:col>
      <xdr:colOff>278342</xdr:colOff>
      <xdr:row>14</xdr:row>
      <xdr:rowOff>102659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583142</xdr:colOff>
      <xdr:row>15</xdr:row>
      <xdr:rowOff>64559</xdr:rowOff>
    </xdr:from>
    <xdr:to>
      <xdr:col>15</xdr:col>
      <xdr:colOff>402166</xdr:colOff>
      <xdr:row>27</xdr:row>
      <xdr:rowOff>55034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459316</xdr:colOff>
      <xdr:row>15</xdr:row>
      <xdr:rowOff>64559</xdr:rowOff>
    </xdr:from>
    <xdr:to>
      <xdr:col>22</xdr:col>
      <xdr:colOff>278342</xdr:colOff>
      <xdr:row>27</xdr:row>
      <xdr:rowOff>55034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"/>
  <sheetViews>
    <sheetView workbookViewId="0">
      <selection activeCell="B13" sqref="B13"/>
    </sheetView>
  </sheetViews>
  <sheetFormatPr baseColWidth="10" defaultColWidth="8.83203125" defaultRowHeight="15"/>
  <cols>
    <col min="1" max="1" width="42.5" bestFit="1" customWidth="1"/>
  </cols>
  <sheetData>
    <row r="1" spans="1:3">
      <c r="A1" t="s">
        <v>18</v>
      </c>
    </row>
    <row r="2" spans="1:3" ht="16" thickBot="1"/>
    <row r="3" spans="1:3">
      <c r="A3" s="10"/>
      <c r="B3" s="10" t="s">
        <v>19</v>
      </c>
      <c r="C3" s="10" t="s">
        <v>20</v>
      </c>
    </row>
    <row r="4" spans="1:3">
      <c r="A4" s="8" t="s">
        <v>21</v>
      </c>
      <c r="B4" s="8">
        <v>0.46474276967100003</v>
      </c>
      <c r="C4" s="8">
        <v>0.60597920529866667</v>
      </c>
    </row>
    <row r="5" spans="1:3">
      <c r="A5" s="8" t="s">
        <v>22</v>
      </c>
      <c r="B5" s="8">
        <v>8.4440396413487107E-3</v>
      </c>
      <c r="C5" s="8">
        <v>2.3591734191327625E-5</v>
      </c>
    </row>
    <row r="6" spans="1:3">
      <c r="A6" s="8" t="s">
        <v>23</v>
      </c>
      <c r="B6" s="8">
        <v>3</v>
      </c>
      <c r="C6" s="8">
        <v>3</v>
      </c>
    </row>
    <row r="7" spans="1:3">
      <c r="A7" s="8" t="s">
        <v>24</v>
      </c>
      <c r="B7" s="8">
        <v>4.233815687770019E-3</v>
      </c>
      <c r="C7" s="8"/>
    </row>
    <row r="8" spans="1:3">
      <c r="A8" s="8" t="s">
        <v>25</v>
      </c>
      <c r="B8" s="8">
        <v>0</v>
      </c>
      <c r="C8" s="8"/>
    </row>
    <row r="9" spans="1:3">
      <c r="A9" s="8" t="s">
        <v>26</v>
      </c>
      <c r="B9" s="8">
        <v>4</v>
      </c>
      <c r="C9" s="8"/>
    </row>
    <row r="10" spans="1:3">
      <c r="A10" s="8" t="s">
        <v>27</v>
      </c>
      <c r="B10" s="8">
        <v>-2.6584371934460957</v>
      </c>
      <c r="C10" s="8"/>
    </row>
    <row r="11" spans="1:3">
      <c r="A11" s="8" t="s">
        <v>28</v>
      </c>
      <c r="B11" s="8">
        <v>2.8241160595623004E-2</v>
      </c>
      <c r="C11" s="8"/>
    </row>
    <row r="12" spans="1:3">
      <c r="A12" s="8" t="s">
        <v>29</v>
      </c>
      <c r="B12" s="8">
        <v>2.1318467863266499</v>
      </c>
      <c r="C12" s="8"/>
    </row>
    <row r="13" spans="1:3">
      <c r="A13" s="8" t="s">
        <v>30</v>
      </c>
      <c r="B13" s="11">
        <v>5.6482321191246007E-2</v>
      </c>
      <c r="C13" s="8"/>
    </row>
    <row r="14" spans="1:3" ht="16" thickBot="1">
      <c r="A14" s="9" t="s">
        <v>31</v>
      </c>
      <c r="B14" s="9">
        <v>2.7764451051977934</v>
      </c>
      <c r="C14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4"/>
  <sheetViews>
    <sheetView workbookViewId="0">
      <selection activeCell="B13" sqref="B13"/>
    </sheetView>
  </sheetViews>
  <sheetFormatPr baseColWidth="10" defaultColWidth="8.83203125" defaultRowHeight="15"/>
  <sheetData>
    <row r="1" spans="1:3">
      <c r="A1" t="s">
        <v>18</v>
      </c>
    </row>
    <row r="2" spans="1:3" ht="16" thickBot="1"/>
    <row r="3" spans="1:3">
      <c r="A3" s="10"/>
      <c r="B3" s="10" t="s">
        <v>19</v>
      </c>
      <c r="C3" s="10" t="s">
        <v>20</v>
      </c>
    </row>
    <row r="4" spans="1:3">
      <c r="A4" s="8" t="s">
        <v>21</v>
      </c>
      <c r="B4" s="8">
        <v>0.25540975563466667</v>
      </c>
      <c r="C4" s="8">
        <v>0.33180004628433329</v>
      </c>
    </row>
    <row r="5" spans="1:3">
      <c r="A5" s="8" t="s">
        <v>22</v>
      </c>
      <c r="B5" s="8">
        <v>5.2872622589095783E-4</v>
      </c>
      <c r="C5" s="8">
        <v>1.0525662736051298E-4</v>
      </c>
    </row>
    <row r="6" spans="1:3">
      <c r="A6" s="8" t="s">
        <v>23</v>
      </c>
      <c r="B6" s="8">
        <v>3</v>
      </c>
      <c r="C6" s="8">
        <v>3</v>
      </c>
    </row>
    <row r="7" spans="1:3">
      <c r="A7" s="8" t="s">
        <v>24</v>
      </c>
      <c r="B7" s="8">
        <v>3.1699142662573542E-4</v>
      </c>
      <c r="C7" s="8"/>
    </row>
    <row r="8" spans="1:3">
      <c r="A8" s="8" t="s">
        <v>25</v>
      </c>
      <c r="B8" s="8">
        <v>0</v>
      </c>
      <c r="C8" s="8"/>
    </row>
    <row r="9" spans="1:3">
      <c r="A9" s="8" t="s">
        <v>26</v>
      </c>
      <c r="B9" s="8">
        <v>4</v>
      </c>
      <c r="C9" s="8"/>
    </row>
    <row r="10" spans="1:3">
      <c r="A10" s="8" t="s">
        <v>27</v>
      </c>
      <c r="B10" s="8">
        <v>-5.2548464931862586</v>
      </c>
      <c r="C10" s="8"/>
    </row>
    <row r="11" spans="1:3">
      <c r="A11" s="8" t="s">
        <v>28</v>
      </c>
      <c r="B11" s="8">
        <v>3.1382296989240369E-3</v>
      </c>
      <c r="C11" s="8"/>
    </row>
    <row r="12" spans="1:3">
      <c r="A12" s="8" t="s">
        <v>29</v>
      </c>
      <c r="B12" s="8">
        <v>2.1318467863266499</v>
      </c>
      <c r="C12" s="8"/>
    </row>
    <row r="13" spans="1:3">
      <c r="A13" s="8" t="s">
        <v>30</v>
      </c>
      <c r="B13" s="8">
        <v>6.2764593978480738E-3</v>
      </c>
      <c r="C13" s="8"/>
    </row>
    <row r="14" spans="1:3" ht="16" thickBot="1">
      <c r="A14" s="9" t="s">
        <v>31</v>
      </c>
      <c r="B14" s="9">
        <v>2.7764451051977934</v>
      </c>
      <c r="C14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4"/>
  <sheetViews>
    <sheetView workbookViewId="0">
      <selection activeCell="B13" sqref="B13"/>
    </sheetView>
  </sheetViews>
  <sheetFormatPr baseColWidth="10" defaultColWidth="8.83203125" defaultRowHeight="15"/>
  <sheetData>
    <row r="1" spans="1:3">
      <c r="A1" t="s">
        <v>18</v>
      </c>
    </row>
    <row r="2" spans="1:3" ht="16" thickBot="1"/>
    <row r="3" spans="1:3">
      <c r="A3" s="10"/>
      <c r="B3" s="10" t="s">
        <v>19</v>
      </c>
      <c r="C3" s="10" t="s">
        <v>20</v>
      </c>
    </row>
    <row r="4" spans="1:3">
      <c r="A4" s="8" t="s">
        <v>21</v>
      </c>
      <c r="B4" s="8">
        <v>1.5576817773733334E-2</v>
      </c>
      <c r="C4" s="8">
        <v>2.4458356767666667E-2</v>
      </c>
    </row>
    <row r="5" spans="1:3">
      <c r="A5" s="8" t="s">
        <v>22</v>
      </c>
      <c r="B5" s="8">
        <v>1.8578433748945775E-5</v>
      </c>
      <c r="C5" s="8">
        <v>5.5071639357597208E-5</v>
      </c>
    </row>
    <row r="6" spans="1:3">
      <c r="A6" s="8" t="s">
        <v>23</v>
      </c>
      <c r="B6" s="8">
        <v>3</v>
      </c>
      <c r="C6" s="8">
        <v>3</v>
      </c>
    </row>
    <row r="7" spans="1:3">
      <c r="A7" s="8" t="s">
        <v>24</v>
      </c>
      <c r="B7" s="8">
        <v>3.6825036553271492E-5</v>
      </c>
      <c r="C7" s="8"/>
    </row>
    <row r="8" spans="1:3">
      <c r="A8" s="8" t="s">
        <v>25</v>
      </c>
      <c r="B8" s="8">
        <v>0</v>
      </c>
      <c r="C8" s="8"/>
    </row>
    <row r="9" spans="1:3">
      <c r="A9" s="8" t="s">
        <v>26</v>
      </c>
      <c r="B9" s="8">
        <v>4</v>
      </c>
      <c r="C9" s="8"/>
    </row>
    <row r="10" spans="1:3">
      <c r="A10" s="8" t="s">
        <v>27</v>
      </c>
      <c r="B10" s="8">
        <v>-1.7925127898791557</v>
      </c>
      <c r="C10" s="8"/>
    </row>
    <row r="11" spans="1:3">
      <c r="A11" s="8" t="s">
        <v>28</v>
      </c>
      <c r="B11" s="8">
        <v>7.3759186472893104E-2</v>
      </c>
      <c r="C11" s="8"/>
    </row>
    <row r="12" spans="1:3">
      <c r="A12" s="8" t="s">
        <v>29</v>
      </c>
      <c r="B12" s="8">
        <v>2.1318467863266499</v>
      </c>
      <c r="C12" s="8"/>
    </row>
    <row r="13" spans="1:3">
      <c r="A13" s="8" t="s">
        <v>30</v>
      </c>
      <c r="B13" s="8">
        <v>0.14751837294578621</v>
      </c>
      <c r="C13" s="8"/>
    </row>
    <row r="14" spans="1:3" ht="16" thickBot="1">
      <c r="A14" s="9" t="s">
        <v>31</v>
      </c>
      <c r="B14" s="9">
        <v>2.7764451051977934</v>
      </c>
      <c r="C14" s="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4"/>
  <sheetViews>
    <sheetView workbookViewId="0">
      <selection activeCell="B13" sqref="B13"/>
    </sheetView>
  </sheetViews>
  <sheetFormatPr baseColWidth="10" defaultColWidth="8.83203125" defaultRowHeight="15"/>
  <sheetData>
    <row r="1" spans="1:3">
      <c r="A1" t="s">
        <v>18</v>
      </c>
    </row>
    <row r="2" spans="1:3" ht="16" thickBot="1"/>
    <row r="3" spans="1:3">
      <c r="A3" s="10"/>
      <c r="B3" s="10" t="s">
        <v>19</v>
      </c>
      <c r="C3" s="10" t="s">
        <v>20</v>
      </c>
    </row>
    <row r="4" spans="1:3">
      <c r="A4" s="8" t="s">
        <v>21</v>
      </c>
      <c r="B4" s="8">
        <v>1.0673802003786667E-2</v>
      </c>
      <c r="C4" s="8">
        <v>1.5069382376333332E-2</v>
      </c>
    </row>
    <row r="5" spans="1:3">
      <c r="A5" s="8" t="s">
        <v>22</v>
      </c>
      <c r="B5" s="8">
        <v>1.5070542039511874E-6</v>
      </c>
      <c r="C5" s="8">
        <v>5.560721545264152E-6</v>
      </c>
    </row>
    <row r="6" spans="1:3">
      <c r="A6" s="8" t="s">
        <v>23</v>
      </c>
      <c r="B6" s="8">
        <v>3</v>
      </c>
      <c r="C6" s="8">
        <v>3</v>
      </c>
    </row>
    <row r="7" spans="1:3">
      <c r="A7" s="8" t="s">
        <v>24</v>
      </c>
      <c r="B7" s="8">
        <v>3.5338878746076699E-6</v>
      </c>
      <c r="C7" s="8"/>
    </row>
    <row r="8" spans="1:3">
      <c r="A8" s="8" t="s">
        <v>25</v>
      </c>
      <c r="B8" s="8">
        <v>0</v>
      </c>
      <c r="C8" s="8"/>
    </row>
    <row r="9" spans="1:3">
      <c r="A9" s="8" t="s">
        <v>26</v>
      </c>
      <c r="B9" s="8">
        <v>4</v>
      </c>
      <c r="C9" s="8"/>
    </row>
    <row r="10" spans="1:3">
      <c r="A10" s="8" t="s">
        <v>27</v>
      </c>
      <c r="B10" s="8">
        <v>-2.8637524390844664</v>
      </c>
      <c r="C10" s="8"/>
    </row>
    <row r="11" spans="1:3">
      <c r="A11" s="8" t="s">
        <v>28</v>
      </c>
      <c r="B11" s="8">
        <v>2.2877955000646231E-2</v>
      </c>
      <c r="C11" s="8"/>
    </row>
    <row r="12" spans="1:3">
      <c r="A12" s="8" t="s">
        <v>29</v>
      </c>
      <c r="B12" s="8">
        <v>2.1318467863266499</v>
      </c>
      <c r="C12" s="8"/>
    </row>
    <row r="13" spans="1:3">
      <c r="A13" s="8" t="s">
        <v>30</v>
      </c>
      <c r="B13" s="8">
        <v>4.5755910001292463E-2</v>
      </c>
      <c r="C13" s="8"/>
    </row>
    <row r="14" spans="1:3" ht="16" thickBot="1">
      <c r="A14" s="9" t="s">
        <v>31</v>
      </c>
      <c r="B14" s="9">
        <v>2.7764451051977934</v>
      </c>
      <c r="C14" s="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4"/>
  <sheetViews>
    <sheetView workbookViewId="0">
      <selection activeCell="B13" sqref="B13"/>
    </sheetView>
  </sheetViews>
  <sheetFormatPr baseColWidth="10" defaultColWidth="8.83203125" defaultRowHeight="15"/>
  <sheetData>
    <row r="1" spans="1:3">
      <c r="A1" t="s">
        <v>18</v>
      </c>
    </row>
    <row r="2" spans="1:3" ht="16" thickBot="1"/>
    <row r="3" spans="1:3">
      <c r="A3" s="10"/>
      <c r="B3" s="10" t="s">
        <v>19</v>
      </c>
      <c r="C3" s="10" t="s">
        <v>20</v>
      </c>
    </row>
    <row r="4" spans="1:3">
      <c r="A4" s="8" t="s">
        <v>21</v>
      </c>
      <c r="B4" s="8">
        <v>2.0759110432999998E-2</v>
      </c>
      <c r="C4" s="8">
        <v>4.1084779019666666E-2</v>
      </c>
    </row>
    <row r="5" spans="1:3">
      <c r="A5" s="8" t="s">
        <v>22</v>
      </c>
      <c r="B5" s="8">
        <v>7.139057398846771E-5</v>
      </c>
      <c r="C5" s="8">
        <v>2.9932141354708158E-5</v>
      </c>
    </row>
    <row r="6" spans="1:3">
      <c r="A6" s="8" t="s">
        <v>23</v>
      </c>
      <c r="B6" s="8">
        <v>3</v>
      </c>
      <c r="C6" s="8">
        <v>3</v>
      </c>
    </row>
    <row r="7" spans="1:3">
      <c r="A7" s="8" t="s">
        <v>24</v>
      </c>
      <c r="B7" s="8">
        <v>5.0661357671587933E-5</v>
      </c>
      <c r="C7" s="8"/>
    </row>
    <row r="8" spans="1:3">
      <c r="A8" s="8" t="s">
        <v>25</v>
      </c>
      <c r="B8" s="8">
        <v>0</v>
      </c>
      <c r="C8" s="8"/>
    </row>
    <row r="9" spans="1:3">
      <c r="A9" s="8" t="s">
        <v>26</v>
      </c>
      <c r="B9" s="8">
        <v>4</v>
      </c>
      <c r="C9" s="8"/>
    </row>
    <row r="10" spans="1:3">
      <c r="A10" s="8" t="s">
        <v>27</v>
      </c>
      <c r="B10" s="8">
        <v>-3.4974543727420673</v>
      </c>
      <c r="C10" s="8"/>
    </row>
    <row r="11" spans="1:3">
      <c r="A11" s="8" t="s">
        <v>28</v>
      </c>
      <c r="B11" s="8">
        <v>1.2476818513335118E-2</v>
      </c>
      <c r="C11" s="8"/>
    </row>
    <row r="12" spans="1:3">
      <c r="A12" s="8" t="s">
        <v>29</v>
      </c>
      <c r="B12" s="8">
        <v>2.1318467863266499</v>
      </c>
      <c r="C12" s="8"/>
    </row>
    <row r="13" spans="1:3">
      <c r="A13" s="8" t="s">
        <v>30</v>
      </c>
      <c r="B13" s="8">
        <v>2.4953637026670236E-2</v>
      </c>
      <c r="C13" s="8"/>
    </row>
    <row r="14" spans="1:3" ht="16" thickBot="1">
      <c r="A14" s="9" t="s">
        <v>31</v>
      </c>
      <c r="B14" s="9">
        <v>2.7764451051977934</v>
      </c>
      <c r="C14" s="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4"/>
  <sheetViews>
    <sheetView workbookViewId="0">
      <selection activeCell="B13" sqref="B13"/>
    </sheetView>
  </sheetViews>
  <sheetFormatPr baseColWidth="10" defaultColWidth="8.83203125" defaultRowHeight="15"/>
  <sheetData>
    <row r="1" spans="1:3">
      <c r="A1" t="s">
        <v>18</v>
      </c>
    </row>
    <row r="2" spans="1:3" ht="16" thickBot="1"/>
    <row r="3" spans="1:3">
      <c r="A3" s="10"/>
      <c r="B3" s="10" t="s">
        <v>19</v>
      </c>
      <c r="C3" s="10" t="s">
        <v>20</v>
      </c>
    </row>
    <row r="4" spans="1:3">
      <c r="A4" s="8" t="s">
        <v>21</v>
      </c>
      <c r="B4" s="8">
        <v>1.5020708158433331E-2</v>
      </c>
      <c r="C4" s="8">
        <v>1.8912547681133332E-2</v>
      </c>
    </row>
    <row r="5" spans="1:3">
      <c r="A5" s="8" t="s">
        <v>22</v>
      </c>
      <c r="B5" s="8">
        <v>1.7587103977402432E-5</v>
      </c>
      <c r="C5" s="8">
        <v>1.6389370468013161E-5</v>
      </c>
    </row>
    <row r="6" spans="1:3">
      <c r="A6" s="8" t="s">
        <v>23</v>
      </c>
      <c r="B6" s="8">
        <v>3</v>
      </c>
      <c r="C6" s="8">
        <v>3</v>
      </c>
    </row>
    <row r="7" spans="1:3">
      <c r="A7" s="8" t="s">
        <v>24</v>
      </c>
      <c r="B7" s="8">
        <v>1.6988237222707797E-5</v>
      </c>
      <c r="C7" s="8"/>
    </row>
    <row r="8" spans="1:3">
      <c r="A8" s="8" t="s">
        <v>25</v>
      </c>
      <c r="B8" s="8">
        <v>0</v>
      </c>
      <c r="C8" s="8"/>
    </row>
    <row r="9" spans="1:3">
      <c r="A9" s="8" t="s">
        <v>26</v>
      </c>
      <c r="B9" s="8">
        <v>4</v>
      </c>
      <c r="C9" s="8"/>
    </row>
    <row r="10" spans="1:3">
      <c r="A10" s="8" t="s">
        <v>27</v>
      </c>
      <c r="B10" s="8">
        <v>-1.1564487612337342</v>
      </c>
      <c r="C10" s="8"/>
    </row>
    <row r="11" spans="1:3">
      <c r="A11" s="8" t="s">
        <v>28</v>
      </c>
      <c r="B11" s="8">
        <v>0.1559309415667165</v>
      </c>
      <c r="C11" s="8"/>
    </row>
    <row r="12" spans="1:3">
      <c r="A12" s="8" t="s">
        <v>29</v>
      </c>
      <c r="B12" s="8">
        <v>2.1318467863266499</v>
      </c>
      <c r="C12" s="8"/>
    </row>
    <row r="13" spans="1:3">
      <c r="A13" s="8" t="s">
        <v>30</v>
      </c>
      <c r="B13" s="8">
        <v>0.31186188313343299</v>
      </c>
      <c r="C13" s="8"/>
    </row>
    <row r="14" spans="1:3" ht="16" thickBot="1">
      <c r="A14" s="9" t="s">
        <v>31</v>
      </c>
      <c r="B14" s="9">
        <v>2.7764451051977934</v>
      </c>
      <c r="C14" s="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4"/>
  <sheetViews>
    <sheetView workbookViewId="0">
      <selection activeCell="B13" sqref="B13"/>
    </sheetView>
  </sheetViews>
  <sheetFormatPr baseColWidth="10" defaultColWidth="8.83203125" defaultRowHeight="15"/>
  <sheetData>
    <row r="1" spans="1:3">
      <c r="A1" t="s">
        <v>18</v>
      </c>
    </row>
    <row r="2" spans="1:3" ht="16" thickBot="1"/>
    <row r="3" spans="1:3">
      <c r="A3" s="10"/>
      <c r="B3" s="10" t="s">
        <v>19</v>
      </c>
      <c r="C3" s="10" t="s">
        <v>20</v>
      </c>
    </row>
    <row r="4" spans="1:3">
      <c r="A4" s="8" t="s">
        <v>21</v>
      </c>
      <c r="B4" s="8">
        <v>0.32862115778666667</v>
      </c>
      <c r="C4" s="8">
        <v>0.59389303985666664</v>
      </c>
    </row>
    <row r="5" spans="1:3">
      <c r="A5" s="8" t="s">
        <v>22</v>
      </c>
      <c r="B5" s="8">
        <v>1.1401409046409429E-3</v>
      </c>
      <c r="C5" s="8">
        <v>8.4193942912639825E-5</v>
      </c>
    </row>
    <row r="6" spans="1:3">
      <c r="A6" s="8" t="s">
        <v>23</v>
      </c>
      <c r="B6" s="8">
        <v>3</v>
      </c>
      <c r="C6" s="8">
        <v>3</v>
      </c>
    </row>
    <row r="7" spans="1:3">
      <c r="A7" s="8" t="s">
        <v>24</v>
      </c>
      <c r="B7" s="8">
        <v>6.1216742377679138E-4</v>
      </c>
      <c r="C7" s="8"/>
    </row>
    <row r="8" spans="1:3">
      <c r="A8" s="8" t="s">
        <v>25</v>
      </c>
      <c r="B8" s="8">
        <v>0</v>
      </c>
      <c r="C8" s="8"/>
    </row>
    <row r="9" spans="1:3">
      <c r="A9" s="8" t="s">
        <v>26</v>
      </c>
      <c r="B9" s="8">
        <v>4</v>
      </c>
      <c r="C9" s="8"/>
    </row>
    <row r="10" spans="1:3">
      <c r="A10" s="8" t="s">
        <v>27</v>
      </c>
      <c r="B10" s="8">
        <v>-13.131119106723713</v>
      </c>
      <c r="C10" s="8"/>
    </row>
    <row r="11" spans="1:3">
      <c r="A11" s="8" t="s">
        <v>28</v>
      </c>
      <c r="B11" s="8">
        <v>9.7119548946876172E-5</v>
      </c>
      <c r="C11" s="8"/>
    </row>
    <row r="12" spans="1:3">
      <c r="A12" s="8" t="s">
        <v>29</v>
      </c>
      <c r="B12" s="8">
        <v>2.1318467863266499</v>
      </c>
      <c r="C12" s="8"/>
    </row>
    <row r="13" spans="1:3">
      <c r="A13" s="8" t="s">
        <v>30</v>
      </c>
      <c r="B13" s="8">
        <v>1.9423909789375234E-4</v>
      </c>
      <c r="C13" s="8"/>
    </row>
    <row r="14" spans="1:3" ht="16" thickBot="1">
      <c r="A14" s="9" t="s">
        <v>31</v>
      </c>
      <c r="B14" s="9">
        <v>2.7764451051977934</v>
      </c>
      <c r="C14" s="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98"/>
  <sheetViews>
    <sheetView topLeftCell="A10" workbookViewId="0">
      <selection activeCell="P15" sqref="P15"/>
    </sheetView>
  </sheetViews>
  <sheetFormatPr baseColWidth="10" defaultColWidth="8.83203125" defaultRowHeight="15"/>
  <cols>
    <col min="1" max="1" width="16.1640625" bestFit="1" customWidth="1"/>
    <col min="2" max="2" width="19" bestFit="1" customWidth="1"/>
    <col min="3" max="3" width="12.6640625" style="1" bestFit="1" customWidth="1"/>
    <col min="4" max="4" width="10.1640625" style="2" bestFit="1" customWidth="1"/>
    <col min="5" max="5" width="17.33203125" style="3" customWidth="1"/>
    <col min="6" max="6" width="13.1640625" style="2" customWidth="1"/>
    <col min="9" max="9" width="12" bestFit="1" customWidth="1"/>
  </cols>
  <sheetData>
    <row r="1" spans="1:11" ht="36" customHeight="1">
      <c r="A1" t="s">
        <v>47</v>
      </c>
    </row>
    <row r="2" spans="1:11" s="4" customFormat="1" ht="64">
      <c r="A2" s="39" t="s">
        <v>0</v>
      </c>
      <c r="B2" s="39" t="s">
        <v>1</v>
      </c>
      <c r="C2" s="39" t="s">
        <v>14</v>
      </c>
      <c r="D2" s="5" t="s">
        <v>41</v>
      </c>
      <c r="E2" s="40" t="s">
        <v>43</v>
      </c>
      <c r="F2" s="5" t="s">
        <v>44</v>
      </c>
      <c r="G2" s="39"/>
      <c r="H2" s="39" t="s">
        <v>16</v>
      </c>
      <c r="I2" s="39" t="s">
        <v>17</v>
      </c>
    </row>
    <row r="3" spans="1:11">
      <c r="A3" s="41" t="s">
        <v>2</v>
      </c>
      <c r="B3" s="41" t="s">
        <v>33</v>
      </c>
      <c r="C3" s="6">
        <v>0.46474276967100003</v>
      </c>
      <c r="D3" s="42">
        <f>C3*100</f>
        <v>46.474276967100003</v>
      </c>
      <c r="E3" s="43">
        <v>0.80609288210566665</v>
      </c>
      <c r="F3" s="42">
        <f>D3/E3</f>
        <v>57.653749336801518</v>
      </c>
      <c r="G3" s="41"/>
      <c r="H3" s="41">
        <v>9.1891455758131887E-2</v>
      </c>
      <c r="I3" s="41">
        <f>H3*100/E3</f>
        <v>11.399611359685261</v>
      </c>
    </row>
    <row r="4" spans="1:11">
      <c r="A4" s="41" t="s">
        <v>2</v>
      </c>
      <c r="B4" s="41" t="s">
        <v>34</v>
      </c>
      <c r="C4" s="6">
        <v>0.25540975563466667</v>
      </c>
      <c r="D4" s="42">
        <f t="shared" ref="D4:D67" si="0">C4*100</f>
        <v>25.540975563466667</v>
      </c>
      <c r="E4" s="43">
        <v>0.8089166300963333</v>
      </c>
      <c r="F4" s="42">
        <f t="shared" ref="F4:F67" si="1">D4/E4</f>
        <v>31.574299023157689</v>
      </c>
      <c r="G4" s="41"/>
      <c r="H4" s="41">
        <v>2.2994047618698145E-2</v>
      </c>
      <c r="I4" s="41">
        <f t="shared" ref="I4:I67" si="2">H4*100/E4</f>
        <v>2.8425732347670736</v>
      </c>
    </row>
    <row r="5" spans="1:11">
      <c r="A5" s="41" t="s">
        <v>2</v>
      </c>
      <c r="B5" s="41" t="s">
        <v>35</v>
      </c>
      <c r="C5" s="6">
        <v>0.60597920529866667</v>
      </c>
      <c r="D5" s="42">
        <f t="shared" si="0"/>
        <v>60.59792052986667</v>
      </c>
      <c r="E5" s="43">
        <v>0.81602703504099994</v>
      </c>
      <c r="F5" s="42">
        <f t="shared" si="1"/>
        <v>74.25969720086789</v>
      </c>
      <c r="G5" s="41"/>
      <c r="H5" s="41">
        <v>4.857132301196625E-3</v>
      </c>
      <c r="I5" s="41">
        <f t="shared" si="2"/>
        <v>0.5952170813743427</v>
      </c>
      <c r="K5" s="46" t="s">
        <v>45</v>
      </c>
    </row>
    <row r="6" spans="1:11">
      <c r="A6" s="41" t="s">
        <v>2</v>
      </c>
      <c r="B6" s="41" t="s">
        <v>36</v>
      </c>
      <c r="C6" s="6">
        <v>0.33180004628433329</v>
      </c>
      <c r="D6" s="42">
        <f t="shared" si="0"/>
        <v>33.180004628433331</v>
      </c>
      <c r="E6" s="43">
        <v>0.81680534784600001</v>
      </c>
      <c r="F6" s="42">
        <f t="shared" si="1"/>
        <v>40.621678978880865</v>
      </c>
      <c r="G6" s="41"/>
      <c r="H6" s="41">
        <v>1.0259465257044978E-2</v>
      </c>
      <c r="I6" s="41">
        <f t="shared" si="2"/>
        <v>1.2560477577797753</v>
      </c>
      <c r="K6" s="48" t="s">
        <v>46</v>
      </c>
    </row>
    <row r="7" spans="1:11">
      <c r="A7" s="41" t="s">
        <v>2</v>
      </c>
      <c r="B7" s="41" t="s">
        <v>37</v>
      </c>
      <c r="C7" s="6">
        <v>1.5576817773733334E-2</v>
      </c>
      <c r="D7" s="42">
        <f t="shared" si="0"/>
        <v>1.5576817773733334</v>
      </c>
      <c r="E7" s="44">
        <v>0.93954800100000002</v>
      </c>
      <c r="F7" s="42">
        <f t="shared" si="1"/>
        <v>1.6579054776503466</v>
      </c>
      <c r="G7" s="41"/>
      <c r="H7" s="41">
        <v>4.3102707280338872E-3</v>
      </c>
      <c r="I7" s="41">
        <f t="shared" si="2"/>
        <v>0.4587600339148491</v>
      </c>
    </row>
    <row r="8" spans="1:11">
      <c r="A8" s="41" t="s">
        <v>2</v>
      </c>
      <c r="B8" s="41" t="s">
        <v>38</v>
      </c>
      <c r="C8" s="6">
        <v>1.0673802003786667E-2</v>
      </c>
      <c r="D8" s="42">
        <f t="shared" si="0"/>
        <v>1.0673802003786668</v>
      </c>
      <c r="E8" s="44">
        <v>0.90041474700000002</v>
      </c>
      <c r="F8" s="42">
        <f t="shared" si="1"/>
        <v>1.1854317179221707</v>
      </c>
      <c r="G8" s="41"/>
      <c r="H8" s="41">
        <v>1.2276213601722591E-3</v>
      </c>
      <c r="I8" s="41">
        <f t="shared" si="2"/>
        <v>0.13633954400041151</v>
      </c>
    </row>
    <row r="9" spans="1:11">
      <c r="A9" s="41" t="s">
        <v>2</v>
      </c>
      <c r="B9" s="41" t="s">
        <v>39</v>
      </c>
      <c r="C9" s="6">
        <v>2.4458356767666667E-2</v>
      </c>
      <c r="D9" s="42">
        <f t="shared" si="0"/>
        <v>2.4458356767666665</v>
      </c>
      <c r="E9" s="44">
        <v>0.94575465299999995</v>
      </c>
      <c r="F9" s="42">
        <f t="shared" si="1"/>
        <v>2.5861206910357826</v>
      </c>
      <c r="G9" s="41"/>
      <c r="H9" s="41">
        <v>7.4210268398380835E-3</v>
      </c>
      <c r="I9" s="41">
        <f t="shared" si="2"/>
        <v>0.78466723016355944</v>
      </c>
    </row>
    <row r="10" spans="1:11">
      <c r="A10" s="41" t="s">
        <v>2</v>
      </c>
      <c r="B10" s="41" t="s">
        <v>40</v>
      </c>
      <c r="C10" s="6">
        <v>1.5069382376333332E-2</v>
      </c>
      <c r="D10" s="42">
        <f t="shared" si="0"/>
        <v>1.5069382376333331</v>
      </c>
      <c r="E10" s="44">
        <v>0.89741472300000003</v>
      </c>
      <c r="F10" s="42">
        <f t="shared" si="1"/>
        <v>1.6791993701593562</v>
      </c>
      <c r="G10" s="41"/>
      <c r="H10" s="41">
        <v>2.3581182212230479E-3</v>
      </c>
      <c r="I10" s="41">
        <f t="shared" si="2"/>
        <v>0.26276794449505014</v>
      </c>
    </row>
    <row r="11" spans="1:11">
      <c r="A11" s="41" t="s">
        <v>3</v>
      </c>
      <c r="B11" s="41" t="s">
        <v>33</v>
      </c>
      <c r="C11" s="6">
        <v>2.0759110432999998E-2</v>
      </c>
      <c r="D11" s="42">
        <f t="shared" si="0"/>
        <v>2.0759110432999996</v>
      </c>
      <c r="E11" s="43">
        <v>0.80609288210566665</v>
      </c>
      <c r="F11" s="42">
        <f t="shared" si="1"/>
        <v>2.5752752435641515</v>
      </c>
      <c r="G11" s="41"/>
      <c r="H11" s="41">
        <v>8.4492942893751605E-3</v>
      </c>
      <c r="I11" s="41">
        <f t="shared" si="2"/>
        <v>1.0481787492409076</v>
      </c>
    </row>
    <row r="12" spans="1:11">
      <c r="A12" s="41" t="s">
        <v>3</v>
      </c>
      <c r="B12" s="41" t="s">
        <v>34</v>
      </c>
      <c r="C12" s="6">
        <v>1.5020708158433331E-2</v>
      </c>
      <c r="D12" s="42">
        <f t="shared" si="0"/>
        <v>1.5020708158433331</v>
      </c>
      <c r="E12" s="43">
        <v>0.8089166300963333</v>
      </c>
      <c r="F12" s="42">
        <f t="shared" si="1"/>
        <v>1.8568919959828896</v>
      </c>
      <c r="G12" s="41"/>
      <c r="H12" s="41">
        <v>4.1936981266422159E-3</v>
      </c>
      <c r="I12" s="41">
        <f t="shared" si="2"/>
        <v>0.5184339115568426</v>
      </c>
    </row>
    <row r="13" spans="1:11">
      <c r="A13" s="41" t="s">
        <v>3</v>
      </c>
      <c r="B13" s="41" t="s">
        <v>35</v>
      </c>
      <c r="C13" s="6">
        <v>4.1084779019666666E-2</v>
      </c>
      <c r="D13" s="42">
        <f t="shared" si="0"/>
        <v>4.1084779019666664</v>
      </c>
      <c r="E13" s="43">
        <v>0.81602703504099994</v>
      </c>
      <c r="F13" s="42">
        <f t="shared" si="1"/>
        <v>5.0347325830451712</v>
      </c>
      <c r="G13" s="41"/>
      <c r="H13" s="41">
        <v>5.4710274496394332E-3</v>
      </c>
      <c r="I13" s="41">
        <f t="shared" si="2"/>
        <v>0.6704468375076017</v>
      </c>
    </row>
    <row r="14" spans="1:11">
      <c r="A14" s="41" t="s">
        <v>3</v>
      </c>
      <c r="B14" s="41" t="s">
        <v>36</v>
      </c>
      <c r="C14" s="6">
        <v>1.8912547681133332E-2</v>
      </c>
      <c r="D14" s="42">
        <f t="shared" si="0"/>
        <v>1.8912547681133332</v>
      </c>
      <c r="E14" s="43">
        <v>0.81680534784600001</v>
      </c>
      <c r="F14" s="42">
        <f t="shared" si="1"/>
        <v>2.3154289735011742</v>
      </c>
      <c r="G14" s="41"/>
      <c r="H14" s="41">
        <v>4.0483787456231371E-3</v>
      </c>
      <c r="I14" s="41">
        <f t="shared" si="2"/>
        <v>0.49563568067950697</v>
      </c>
    </row>
    <row r="15" spans="1:11">
      <c r="A15" s="41" t="s">
        <v>3</v>
      </c>
      <c r="B15" s="41" t="s">
        <v>37</v>
      </c>
      <c r="C15" s="6">
        <v>0.57864290666699991</v>
      </c>
      <c r="D15" s="42">
        <f t="shared" si="0"/>
        <v>57.864290666699993</v>
      </c>
      <c r="E15" s="44">
        <v>0.93954800100000002</v>
      </c>
      <c r="F15" s="42">
        <f t="shared" si="1"/>
        <v>61.587370315420415</v>
      </c>
      <c r="G15" s="41"/>
      <c r="H15" s="41">
        <v>2.3190384975448827E-2</v>
      </c>
      <c r="I15" s="41">
        <f t="shared" si="2"/>
        <v>2.468249089005174</v>
      </c>
    </row>
    <row r="16" spans="1:11">
      <c r="A16" s="41" t="s">
        <v>3</v>
      </c>
      <c r="B16" s="41" t="s">
        <v>38</v>
      </c>
      <c r="C16" s="6">
        <v>0.32862115778666667</v>
      </c>
      <c r="D16" s="42">
        <f t="shared" si="0"/>
        <v>32.86211577866667</v>
      </c>
      <c r="E16" s="44">
        <v>0.90041474700000002</v>
      </c>
      <c r="F16" s="42">
        <f t="shared" si="1"/>
        <v>36.496643228197449</v>
      </c>
      <c r="G16" s="41"/>
      <c r="H16" s="41">
        <v>3.376597258544381E-2</v>
      </c>
      <c r="I16" s="41">
        <f t="shared" si="2"/>
        <v>3.7500465977423412</v>
      </c>
    </row>
    <row r="17" spans="1:9">
      <c r="A17" s="41" t="s">
        <v>3</v>
      </c>
      <c r="B17" s="41" t="s">
        <v>39</v>
      </c>
      <c r="C17" s="6">
        <v>0.59769304270566659</v>
      </c>
      <c r="D17" s="42">
        <f t="shared" si="0"/>
        <v>59.769304270566657</v>
      </c>
      <c r="E17" s="44">
        <v>0.94575465299999995</v>
      </c>
      <c r="F17" s="42">
        <f t="shared" si="1"/>
        <v>63.197473130028214</v>
      </c>
      <c r="G17" s="41"/>
      <c r="H17" s="41">
        <v>7.6160237896680097E-2</v>
      </c>
      <c r="I17" s="41">
        <f t="shared" si="2"/>
        <v>8.0528536291198236</v>
      </c>
    </row>
    <row r="18" spans="1:9">
      <c r="A18" s="41" t="s">
        <v>3</v>
      </c>
      <c r="B18" s="41" t="s">
        <v>40</v>
      </c>
      <c r="C18" s="6">
        <v>0.59389303985666664</v>
      </c>
      <c r="D18" s="42">
        <f t="shared" si="0"/>
        <v>59.389303985666665</v>
      </c>
      <c r="E18" s="44">
        <v>0.89741472300000003</v>
      </c>
      <c r="F18" s="42">
        <f t="shared" si="1"/>
        <v>66.178214445972117</v>
      </c>
      <c r="G18" s="41"/>
      <c r="H18" s="41">
        <v>9.1757257431028215E-3</v>
      </c>
      <c r="I18" s="41">
        <f t="shared" si="2"/>
        <v>1.0224621357257164</v>
      </c>
    </row>
    <row r="19" spans="1:9">
      <c r="A19" s="41" t="s">
        <v>4</v>
      </c>
      <c r="B19" s="41" t="s">
        <v>33</v>
      </c>
      <c r="C19" s="6">
        <v>1.6707784234399999E-2</v>
      </c>
      <c r="D19" s="42">
        <f t="shared" si="0"/>
        <v>1.6707784234399998</v>
      </c>
      <c r="E19" s="43">
        <v>0.80609288210566665</v>
      </c>
      <c r="F19" s="42">
        <f t="shared" si="1"/>
        <v>2.0726872306273334</v>
      </c>
      <c r="G19" s="41"/>
      <c r="H19" s="41">
        <v>3.911802519304528E-3</v>
      </c>
      <c r="I19" s="41">
        <f t="shared" si="2"/>
        <v>0.48527937736978422</v>
      </c>
    </row>
    <row r="20" spans="1:9">
      <c r="A20" s="41" t="s">
        <v>4</v>
      </c>
      <c r="B20" s="41" t="s">
        <v>34</v>
      </c>
      <c r="C20" s="6">
        <v>9.5057459523733342E-3</v>
      </c>
      <c r="D20" s="42">
        <f t="shared" si="0"/>
        <v>0.95057459523733345</v>
      </c>
      <c r="E20" s="43">
        <v>0.8089166300963333</v>
      </c>
      <c r="F20" s="42">
        <f t="shared" si="1"/>
        <v>1.1751205994171863</v>
      </c>
      <c r="G20" s="41"/>
      <c r="H20" s="41">
        <v>3.2724104520377387E-3</v>
      </c>
      <c r="I20" s="41">
        <f t="shared" si="2"/>
        <v>0.40454236324057646</v>
      </c>
    </row>
    <row r="21" spans="1:9">
      <c r="A21" s="41" t="s">
        <v>4</v>
      </c>
      <c r="B21" s="41" t="s">
        <v>35</v>
      </c>
      <c r="C21" s="6">
        <v>2.7693271301799997E-2</v>
      </c>
      <c r="D21" s="42">
        <f t="shared" si="0"/>
        <v>2.7693271301799998</v>
      </c>
      <c r="E21" s="43">
        <v>0.81602703504099994</v>
      </c>
      <c r="F21" s="42">
        <f t="shared" si="1"/>
        <v>3.3936708114589114</v>
      </c>
      <c r="G21" s="41"/>
      <c r="H21" s="41">
        <v>9.1820622648897479E-4</v>
      </c>
      <c r="I21" s="41">
        <f t="shared" si="2"/>
        <v>0.11252154488274289</v>
      </c>
    </row>
    <row r="22" spans="1:9">
      <c r="A22" s="41" t="s">
        <v>4</v>
      </c>
      <c r="B22" s="41" t="s">
        <v>36</v>
      </c>
      <c r="C22" s="6">
        <v>9.8888896746599994E-3</v>
      </c>
      <c r="D22" s="42">
        <f t="shared" si="0"/>
        <v>0.98888896746599997</v>
      </c>
      <c r="E22" s="43">
        <v>0.81680534784600001</v>
      </c>
      <c r="F22" s="42">
        <f t="shared" si="1"/>
        <v>1.2106788601149616</v>
      </c>
      <c r="G22" s="41"/>
      <c r="H22" s="41">
        <v>2.9906124378039226E-3</v>
      </c>
      <c r="I22" s="41">
        <f t="shared" si="2"/>
        <v>0.36613526658346157</v>
      </c>
    </row>
    <row r="23" spans="1:9">
      <c r="A23" s="41" t="s">
        <v>4</v>
      </c>
      <c r="B23" s="41" t="s">
        <v>37</v>
      </c>
      <c r="C23" s="6">
        <v>0.44250888855499998</v>
      </c>
      <c r="D23" s="42">
        <f t="shared" si="0"/>
        <v>44.250888855500001</v>
      </c>
      <c r="E23" s="44">
        <v>0.93954800100000002</v>
      </c>
      <c r="F23" s="42">
        <f t="shared" si="1"/>
        <v>47.098060778589215</v>
      </c>
      <c r="G23" s="41"/>
      <c r="H23" s="41">
        <v>1.9535727732995938E-2</v>
      </c>
      <c r="I23" s="41">
        <f t="shared" si="2"/>
        <v>2.079268724131524</v>
      </c>
    </row>
    <row r="24" spans="1:9">
      <c r="A24" s="41" t="s">
        <v>4</v>
      </c>
      <c r="B24" s="41" t="s">
        <v>38</v>
      </c>
      <c r="C24" s="6">
        <v>0.28332777664833331</v>
      </c>
      <c r="D24" s="42">
        <f t="shared" si="0"/>
        <v>28.33277766483333</v>
      </c>
      <c r="E24" s="44">
        <v>0.90041474700000002</v>
      </c>
      <c r="F24" s="42">
        <f t="shared" si="1"/>
        <v>31.46636342777861</v>
      </c>
      <c r="G24" s="41"/>
      <c r="H24" s="41">
        <v>2.758786314895811E-2</v>
      </c>
      <c r="I24" s="41">
        <f t="shared" si="2"/>
        <v>3.0639061877735005</v>
      </c>
    </row>
    <row r="25" spans="1:9">
      <c r="A25" s="41" t="s">
        <v>4</v>
      </c>
      <c r="B25" s="41" t="s">
        <v>39</v>
      </c>
      <c r="C25" s="6">
        <v>0.46011793910966664</v>
      </c>
      <c r="D25" s="42">
        <f t="shared" si="0"/>
        <v>46.011793910966666</v>
      </c>
      <c r="E25" s="44">
        <v>0.94575465299999995</v>
      </c>
      <c r="F25" s="42">
        <f t="shared" si="1"/>
        <v>48.650877650999689</v>
      </c>
      <c r="G25" s="41"/>
      <c r="H25" s="41">
        <v>4.9762656280966919E-2</v>
      </c>
      <c r="I25" s="41">
        <f t="shared" si="2"/>
        <v>5.2616877033717246</v>
      </c>
    </row>
    <row r="26" spans="1:9">
      <c r="A26" s="41" t="s">
        <v>4</v>
      </c>
      <c r="B26" s="41" t="s">
        <v>40</v>
      </c>
      <c r="C26" s="6">
        <v>0.46531754617033333</v>
      </c>
      <c r="D26" s="42">
        <f t="shared" si="0"/>
        <v>46.531754617033336</v>
      </c>
      <c r="E26" s="44">
        <v>0.89741472300000003</v>
      </c>
      <c r="F26" s="42">
        <f t="shared" si="1"/>
        <v>51.850892819632662</v>
      </c>
      <c r="G26" s="41"/>
      <c r="H26" s="41">
        <v>9.2996142628741767E-3</v>
      </c>
      <c r="I26" s="41">
        <f t="shared" si="2"/>
        <v>1.0362671822216334</v>
      </c>
    </row>
    <row r="27" spans="1:9">
      <c r="A27" s="41" t="s">
        <v>5</v>
      </c>
      <c r="B27" s="41" t="s">
        <v>33</v>
      </c>
      <c r="C27" s="6">
        <v>1.4015258434733334E-2</v>
      </c>
      <c r="D27" s="42">
        <f t="shared" si="0"/>
        <v>1.4015258434733333</v>
      </c>
      <c r="E27" s="43">
        <v>0.80609288210566665</v>
      </c>
      <c r="F27" s="42">
        <f t="shared" si="1"/>
        <v>1.7386654498328822</v>
      </c>
      <c r="G27" s="41"/>
      <c r="H27" s="41">
        <v>1.3430288930295785E-3</v>
      </c>
      <c r="I27" s="41">
        <f t="shared" si="2"/>
        <v>0.16660969509138124</v>
      </c>
    </row>
    <row r="28" spans="1:9">
      <c r="A28" s="41" t="s">
        <v>5</v>
      </c>
      <c r="B28" s="41" t="s">
        <v>34</v>
      </c>
      <c r="C28" s="6">
        <v>9.4524637130866673E-3</v>
      </c>
      <c r="D28" s="42">
        <f t="shared" si="0"/>
        <v>0.94524637130866673</v>
      </c>
      <c r="E28" s="43">
        <v>0.8089166300963333</v>
      </c>
      <c r="F28" s="42">
        <f t="shared" si="1"/>
        <v>1.1685337352949439</v>
      </c>
      <c r="G28" s="41"/>
      <c r="H28" s="41">
        <v>5.9030540948523495E-4</v>
      </c>
      <c r="I28" s="41">
        <f t="shared" si="2"/>
        <v>7.2974814402682747E-2</v>
      </c>
    </row>
    <row r="29" spans="1:9">
      <c r="A29" s="41" t="s">
        <v>5</v>
      </c>
      <c r="B29" s="41" t="s">
        <v>35</v>
      </c>
      <c r="C29" s="6">
        <v>3.2914485614566669E-2</v>
      </c>
      <c r="D29" s="42">
        <f t="shared" si="0"/>
        <v>3.2914485614566669</v>
      </c>
      <c r="E29" s="43">
        <v>0.81602703504099994</v>
      </c>
      <c r="F29" s="42">
        <f t="shared" si="1"/>
        <v>4.0335043082136286</v>
      </c>
      <c r="G29" s="41"/>
      <c r="H29" s="41">
        <v>1.7074824868571685E-3</v>
      </c>
      <c r="I29" s="41">
        <f t="shared" si="2"/>
        <v>0.20924337228255907</v>
      </c>
    </row>
    <row r="30" spans="1:9">
      <c r="A30" s="41" t="s">
        <v>5</v>
      </c>
      <c r="B30" s="41" t="s">
        <v>36</v>
      </c>
      <c r="C30" s="6">
        <v>1.1327941804766666E-2</v>
      </c>
      <c r="D30" s="42">
        <f t="shared" si="0"/>
        <v>1.1327941804766666</v>
      </c>
      <c r="E30" s="43">
        <v>0.81680534784600001</v>
      </c>
      <c r="F30" s="42">
        <f t="shared" si="1"/>
        <v>1.3868594071573621</v>
      </c>
      <c r="G30" s="41"/>
      <c r="H30" s="41">
        <v>6.4511367504953233E-4</v>
      </c>
      <c r="I30" s="41">
        <f t="shared" si="2"/>
        <v>7.8980099328532019E-2</v>
      </c>
    </row>
    <row r="31" spans="1:9">
      <c r="A31" s="41" t="s">
        <v>5</v>
      </c>
      <c r="B31" s="41" t="s">
        <v>37</v>
      </c>
      <c r="C31" s="6">
        <v>0.73935644873966666</v>
      </c>
      <c r="D31" s="42">
        <f t="shared" si="0"/>
        <v>73.935644873966666</v>
      </c>
      <c r="E31" s="44">
        <v>0.93954800100000002</v>
      </c>
      <c r="F31" s="42">
        <f t="shared" si="1"/>
        <v>78.692780778921232</v>
      </c>
      <c r="G31" s="41"/>
      <c r="H31" s="41">
        <v>6.3749582809946468E-3</v>
      </c>
      <c r="I31" s="41">
        <f t="shared" si="2"/>
        <v>0.67851331429682293</v>
      </c>
    </row>
    <row r="32" spans="1:9">
      <c r="A32" s="41" t="s">
        <v>5</v>
      </c>
      <c r="B32" s="41" t="s">
        <v>38</v>
      </c>
      <c r="C32" s="6">
        <v>0.51188594854233338</v>
      </c>
      <c r="D32" s="42">
        <f t="shared" si="0"/>
        <v>51.188594854233337</v>
      </c>
      <c r="E32" s="44">
        <v>0.90041474700000002</v>
      </c>
      <c r="F32" s="42">
        <f t="shared" si="1"/>
        <v>56.850018310765556</v>
      </c>
      <c r="G32" s="41"/>
      <c r="H32" s="41">
        <v>8.629375328026951E-3</v>
      </c>
      <c r="I32" s="41">
        <f t="shared" si="2"/>
        <v>0.95837783163573076</v>
      </c>
    </row>
    <row r="33" spans="1:9">
      <c r="A33" s="41" t="s">
        <v>5</v>
      </c>
      <c r="B33" s="41" t="s">
        <v>39</v>
      </c>
      <c r="C33" s="6">
        <v>0.78641204191699998</v>
      </c>
      <c r="D33" s="42">
        <f t="shared" si="0"/>
        <v>78.641204191699998</v>
      </c>
      <c r="E33" s="44">
        <v>0.94575465299999995</v>
      </c>
      <c r="F33" s="42">
        <f t="shared" si="1"/>
        <v>83.151802576116964</v>
      </c>
      <c r="G33" s="41"/>
      <c r="H33" s="41">
        <v>1.3726206515921054E-2</v>
      </c>
      <c r="I33" s="41">
        <f t="shared" si="2"/>
        <v>1.4513496150804615</v>
      </c>
    </row>
    <row r="34" spans="1:9">
      <c r="A34" s="41" t="s">
        <v>5</v>
      </c>
      <c r="B34" s="41" t="s">
        <v>40</v>
      </c>
      <c r="C34" s="6">
        <v>0.67502448027433326</v>
      </c>
      <c r="D34" s="42">
        <f t="shared" si="0"/>
        <v>67.502448027433331</v>
      </c>
      <c r="E34" s="44">
        <v>0.89741472300000003</v>
      </c>
      <c r="F34" s="42">
        <f t="shared" si="1"/>
        <v>75.218788256311385</v>
      </c>
      <c r="G34" s="41"/>
      <c r="H34" s="41">
        <v>8.0307625837366026E-4</v>
      </c>
      <c r="I34" s="41">
        <f t="shared" si="2"/>
        <v>8.9487751626029455E-2</v>
      </c>
    </row>
    <row r="35" spans="1:9">
      <c r="A35" s="41" t="s">
        <v>6</v>
      </c>
      <c r="B35" s="41" t="s">
        <v>33</v>
      </c>
      <c r="C35" s="6">
        <v>1.1254171231546666E-2</v>
      </c>
      <c r="D35" s="45">
        <f t="shared" si="0"/>
        <v>1.1254171231546666</v>
      </c>
      <c r="E35" s="43">
        <v>0.80609288210566665</v>
      </c>
      <c r="F35" s="42">
        <f t="shared" si="1"/>
        <v>1.3961382715784125</v>
      </c>
      <c r="G35" s="41"/>
      <c r="H35" s="41">
        <v>2.8225396577649261E-3</v>
      </c>
      <c r="I35" s="41">
        <f t="shared" si="2"/>
        <v>0.35015067375262265</v>
      </c>
    </row>
    <row r="36" spans="1:9">
      <c r="A36" s="41" t="s">
        <v>6</v>
      </c>
      <c r="B36" s="41" t="s">
        <v>34</v>
      </c>
      <c r="C36" s="6">
        <v>1.3936078152676666E-2</v>
      </c>
      <c r="D36" s="45">
        <f t="shared" si="0"/>
        <v>1.3936078152676665</v>
      </c>
      <c r="E36" s="43">
        <v>0.8089166300963333</v>
      </c>
      <c r="F36" s="42">
        <f t="shared" si="1"/>
        <v>1.722807720125253</v>
      </c>
      <c r="G36" s="41"/>
      <c r="H36" s="41">
        <v>6.6947552549701146E-3</v>
      </c>
      <c r="I36" s="41">
        <f t="shared" si="2"/>
        <v>0.82761993089112795</v>
      </c>
    </row>
    <row r="37" spans="1:9">
      <c r="A37" s="41" t="s">
        <v>6</v>
      </c>
      <c r="B37" s="41" t="s">
        <v>35</v>
      </c>
      <c r="C37" s="6">
        <v>1.07047470574E-2</v>
      </c>
      <c r="D37" s="45">
        <f t="shared" si="0"/>
        <v>1.0704747057399999</v>
      </c>
      <c r="E37" s="43">
        <v>0.81602703504099994</v>
      </c>
      <c r="F37" s="42">
        <f t="shared" si="1"/>
        <v>1.3118127951314942</v>
      </c>
      <c r="G37" s="41"/>
      <c r="H37" s="41">
        <v>4.4539162011294825E-4</v>
      </c>
      <c r="I37" s="41">
        <f t="shared" si="2"/>
        <v>5.4580498070210419E-2</v>
      </c>
    </row>
    <row r="38" spans="1:9">
      <c r="A38" s="41" t="s">
        <v>6</v>
      </c>
      <c r="B38" s="41" t="s">
        <v>36</v>
      </c>
      <c r="C38" s="6">
        <v>9.7779702586933345E-3</v>
      </c>
      <c r="D38" s="45">
        <f t="shared" si="0"/>
        <v>0.97779702586933348</v>
      </c>
      <c r="E38" s="43">
        <v>0.81680534784600001</v>
      </c>
      <c r="F38" s="42">
        <f t="shared" si="1"/>
        <v>1.1970991968256393</v>
      </c>
      <c r="G38" s="41"/>
      <c r="H38" s="41">
        <v>7.1791641714679343E-4</v>
      </c>
      <c r="I38" s="41">
        <f t="shared" si="2"/>
        <v>8.7893207242094235E-2</v>
      </c>
    </row>
    <row r="39" spans="1:9">
      <c r="A39" s="46" t="s">
        <v>6</v>
      </c>
      <c r="B39" s="41" t="s">
        <v>37</v>
      </c>
      <c r="C39" s="47">
        <v>0.93954800148133322</v>
      </c>
      <c r="D39" s="42">
        <f t="shared" si="0"/>
        <v>93.954800148133316</v>
      </c>
      <c r="E39" s="44">
        <v>0.93954800100000002</v>
      </c>
      <c r="F39" s="42">
        <f t="shared" si="1"/>
        <v>100.00000005123029</v>
      </c>
      <c r="G39" s="41"/>
      <c r="H39" s="41">
        <v>2.9165738962911854E-3</v>
      </c>
      <c r="I39" s="41">
        <f t="shared" si="2"/>
        <v>0.31042308569513793</v>
      </c>
    </row>
    <row r="40" spans="1:9">
      <c r="A40" s="46" t="s">
        <v>6</v>
      </c>
      <c r="B40" s="41" t="s">
        <v>38</v>
      </c>
      <c r="C40" s="47">
        <v>0.90041474709633329</v>
      </c>
      <c r="D40" s="42">
        <f t="shared" si="0"/>
        <v>90.041474709633334</v>
      </c>
      <c r="E40" s="44">
        <v>0.90041474700000002</v>
      </c>
      <c r="F40" s="42">
        <f t="shared" si="1"/>
        <v>100.00000001069877</v>
      </c>
      <c r="G40" s="41"/>
      <c r="H40" s="41">
        <v>1.2406164447739823E-2</v>
      </c>
      <c r="I40" s="41">
        <f t="shared" si="2"/>
        <v>1.3778277720433452</v>
      </c>
    </row>
    <row r="41" spans="1:9">
      <c r="A41" s="46" t="s">
        <v>6</v>
      </c>
      <c r="B41" s="41" t="s">
        <v>39</v>
      </c>
      <c r="C41" s="47">
        <v>0.94575465304233342</v>
      </c>
      <c r="D41" s="42">
        <f t="shared" si="0"/>
        <v>94.575465304233347</v>
      </c>
      <c r="E41" s="44">
        <v>0.94575465299999995</v>
      </c>
      <c r="F41" s="42">
        <f t="shared" si="1"/>
        <v>100.00000000447616</v>
      </c>
      <c r="G41" s="41"/>
      <c r="H41" s="41">
        <v>1.1706706843344051E-3</v>
      </c>
      <c r="I41" s="41">
        <f t="shared" si="2"/>
        <v>0.12378164681727503</v>
      </c>
    </row>
    <row r="42" spans="1:9">
      <c r="A42" s="46" t="s">
        <v>6</v>
      </c>
      <c r="B42" s="41" t="s">
        <v>40</v>
      </c>
      <c r="C42" s="47">
        <v>0.89741472328299998</v>
      </c>
      <c r="D42" s="42">
        <f t="shared" si="0"/>
        <v>89.741472328299992</v>
      </c>
      <c r="E42" s="44">
        <v>0.89741472300000003</v>
      </c>
      <c r="F42" s="42">
        <f t="shared" si="1"/>
        <v>100.00000003153502</v>
      </c>
      <c r="G42" s="41"/>
      <c r="H42" s="41">
        <v>3.5710061013483545E-3</v>
      </c>
      <c r="I42" s="41">
        <f t="shared" si="2"/>
        <v>0.39792149714356251</v>
      </c>
    </row>
    <row r="43" spans="1:9">
      <c r="A43" s="41" t="s">
        <v>7</v>
      </c>
      <c r="B43" s="41" t="s">
        <v>33</v>
      </c>
      <c r="C43" s="6">
        <v>3.6366643726933336E-3</v>
      </c>
      <c r="D43" s="42">
        <f t="shared" si="0"/>
        <v>0.36366643726933334</v>
      </c>
      <c r="E43" s="43">
        <v>0.80609288210566665</v>
      </c>
      <c r="F43" s="42">
        <f t="shared" si="1"/>
        <v>0.45114706424322715</v>
      </c>
      <c r="G43" s="41"/>
      <c r="H43" s="41">
        <v>5.7106730179680768E-4</v>
      </c>
      <c r="I43" s="41">
        <f t="shared" si="2"/>
        <v>7.0843858626449124E-2</v>
      </c>
    </row>
    <row r="44" spans="1:9">
      <c r="A44" s="41" t="s">
        <v>7</v>
      </c>
      <c r="B44" s="41" t="s">
        <v>34</v>
      </c>
      <c r="C44" s="6">
        <v>3.1894261756133333E-3</v>
      </c>
      <c r="D44" s="42">
        <f t="shared" si="0"/>
        <v>0.31894261756133335</v>
      </c>
      <c r="E44" s="43">
        <v>0.8089166300963333</v>
      </c>
      <c r="F44" s="42">
        <f t="shared" si="1"/>
        <v>0.39428366990471031</v>
      </c>
      <c r="G44" s="41"/>
      <c r="H44" s="41">
        <v>5.1329876392792507E-4</v>
      </c>
      <c r="I44" s="41">
        <f t="shared" si="2"/>
        <v>6.3455088550571234E-2</v>
      </c>
    </row>
    <row r="45" spans="1:9">
      <c r="A45" s="41" t="s">
        <v>7</v>
      </c>
      <c r="B45" s="41" t="s">
        <v>35</v>
      </c>
      <c r="C45" s="6">
        <v>1.5642794232233331E-2</v>
      </c>
      <c r="D45" s="42">
        <f t="shared" si="0"/>
        <v>1.5642794232233332</v>
      </c>
      <c r="E45" s="43">
        <v>0.81602703504099994</v>
      </c>
      <c r="F45" s="42">
        <f t="shared" si="1"/>
        <v>1.9169455864225609</v>
      </c>
      <c r="G45" s="41"/>
      <c r="H45" s="41">
        <v>7.4938830214015971E-4</v>
      </c>
      <c r="I45" s="41">
        <f t="shared" si="2"/>
        <v>9.1833759172269075E-2</v>
      </c>
    </row>
    <row r="46" spans="1:9">
      <c r="A46" s="41" t="s">
        <v>7</v>
      </c>
      <c r="B46" s="41" t="s">
        <v>36</v>
      </c>
      <c r="C46" s="6">
        <v>6.0799790708166669E-3</v>
      </c>
      <c r="D46" s="42">
        <f t="shared" si="0"/>
        <v>0.60799790708166668</v>
      </c>
      <c r="E46" s="43">
        <v>0.81680534784600001</v>
      </c>
      <c r="F46" s="42">
        <f t="shared" si="1"/>
        <v>0.74436083050266488</v>
      </c>
      <c r="G46" s="41"/>
      <c r="H46" s="41">
        <v>2.5318429667541632E-4</v>
      </c>
      <c r="I46" s="41">
        <f t="shared" si="2"/>
        <v>3.0996895079481231E-2</v>
      </c>
    </row>
    <row r="47" spans="1:9">
      <c r="A47" s="41" t="s">
        <v>7</v>
      </c>
      <c r="B47" s="41" t="s">
        <v>37</v>
      </c>
      <c r="C47" s="6">
        <v>0.87860039533666667</v>
      </c>
      <c r="D47" s="42">
        <f t="shared" si="0"/>
        <v>87.860039533666665</v>
      </c>
      <c r="E47" s="44">
        <v>0.93954800100000002</v>
      </c>
      <c r="F47" s="42">
        <f t="shared" si="1"/>
        <v>93.513092934212594</v>
      </c>
      <c r="G47" s="41"/>
      <c r="H47" s="41">
        <v>4.4984850316818117E-3</v>
      </c>
      <c r="I47" s="41">
        <f t="shared" si="2"/>
        <v>0.47879246476964316</v>
      </c>
    </row>
    <row r="48" spans="1:9">
      <c r="A48" s="41" t="s">
        <v>7</v>
      </c>
      <c r="B48" s="41" t="s">
        <v>38</v>
      </c>
      <c r="C48" s="6">
        <v>0.66855200949566662</v>
      </c>
      <c r="D48" s="42">
        <f t="shared" si="0"/>
        <v>66.855200949566665</v>
      </c>
      <c r="E48" s="44">
        <v>0.90041474700000002</v>
      </c>
      <c r="F48" s="42">
        <f t="shared" si="1"/>
        <v>74.249340287145102</v>
      </c>
      <c r="G48" s="41"/>
      <c r="H48" s="41">
        <v>8.3605926337359682E-3</v>
      </c>
      <c r="I48" s="41">
        <f t="shared" si="2"/>
        <v>0.92852684405622776</v>
      </c>
    </row>
    <row r="49" spans="1:9">
      <c r="A49" s="41" t="s">
        <v>7</v>
      </c>
      <c r="B49" s="41" t="s">
        <v>39</v>
      </c>
      <c r="C49" s="6">
        <v>0.85764252457866663</v>
      </c>
      <c r="D49" s="42">
        <f t="shared" si="0"/>
        <v>85.764252457866661</v>
      </c>
      <c r="E49" s="44">
        <v>0.94575465299999995</v>
      </c>
      <c r="F49" s="42">
        <f t="shared" si="1"/>
        <v>90.683405242381255</v>
      </c>
      <c r="G49" s="41"/>
      <c r="H49" s="41">
        <v>2.2520282019931216E-2</v>
      </c>
      <c r="I49" s="41">
        <f t="shared" si="2"/>
        <v>2.3811970629481234</v>
      </c>
    </row>
    <row r="50" spans="1:9">
      <c r="A50" s="41" t="s">
        <v>7</v>
      </c>
      <c r="B50" s="41" t="s">
        <v>40</v>
      </c>
      <c r="C50" s="6">
        <v>0.81672403496366675</v>
      </c>
      <c r="D50" s="42">
        <f t="shared" si="0"/>
        <v>81.67240349636667</v>
      </c>
      <c r="E50" s="44">
        <v>0.89741472300000003</v>
      </c>
      <c r="F50" s="42">
        <f t="shared" si="1"/>
        <v>91.008539756670189</v>
      </c>
      <c r="G50" s="41"/>
      <c r="H50" s="41">
        <v>4.9010451954338372E-3</v>
      </c>
      <c r="I50" s="41">
        <f t="shared" si="2"/>
        <v>0.54612935021279307</v>
      </c>
    </row>
    <row r="51" spans="1:9">
      <c r="A51" s="41" t="s">
        <v>8</v>
      </c>
      <c r="B51" s="41" t="s">
        <v>33</v>
      </c>
      <c r="C51" s="6">
        <v>0.20481278371300002</v>
      </c>
      <c r="D51" s="42">
        <f t="shared" si="0"/>
        <v>20.4812783713</v>
      </c>
      <c r="E51" s="43">
        <v>0.80609288210566665</v>
      </c>
      <c r="F51" s="42">
        <f t="shared" si="1"/>
        <v>25.408087363082821</v>
      </c>
      <c r="G51" s="41"/>
      <c r="H51" s="41">
        <v>1.0234170989935744E-2</v>
      </c>
      <c r="I51" s="41">
        <f t="shared" si="2"/>
        <v>1.2696019549511661</v>
      </c>
    </row>
    <row r="52" spans="1:9">
      <c r="A52" s="41" t="s">
        <v>8</v>
      </c>
      <c r="B52" s="41" t="s">
        <v>34</v>
      </c>
      <c r="C52" s="6">
        <v>0.117251792906</v>
      </c>
      <c r="D52" s="42">
        <f t="shared" si="0"/>
        <v>11.7251792906</v>
      </c>
      <c r="E52" s="43">
        <v>0.8089166300963333</v>
      </c>
      <c r="F52" s="42">
        <f t="shared" si="1"/>
        <v>14.49491684848123</v>
      </c>
      <c r="G52" s="41"/>
      <c r="H52" s="41">
        <v>4.1703338704246896E-2</v>
      </c>
      <c r="I52" s="41">
        <f t="shared" si="2"/>
        <v>5.1554557234508183</v>
      </c>
    </row>
    <row r="53" spans="1:9">
      <c r="A53" s="41" t="s">
        <v>8</v>
      </c>
      <c r="B53" s="41" t="s">
        <v>35</v>
      </c>
      <c r="C53" s="6">
        <v>0.11712312782399999</v>
      </c>
      <c r="D53" s="42">
        <f t="shared" si="0"/>
        <v>11.712312782399998</v>
      </c>
      <c r="E53" s="43">
        <v>0.81602703504099994</v>
      </c>
      <c r="F53" s="42">
        <f t="shared" si="1"/>
        <v>14.352848961445906</v>
      </c>
      <c r="G53" s="41"/>
      <c r="H53" s="41">
        <v>1.0517550721987753E-2</v>
      </c>
      <c r="I53" s="41">
        <f t="shared" si="2"/>
        <v>1.2888728277806774</v>
      </c>
    </row>
    <row r="54" spans="1:9">
      <c r="A54" s="41" t="s">
        <v>8</v>
      </c>
      <c r="B54" s="41" t="s">
        <v>36</v>
      </c>
      <c r="C54" s="6">
        <v>3.4435352191133334E-2</v>
      </c>
      <c r="D54" s="42">
        <f t="shared" si="0"/>
        <v>3.4435352191133335</v>
      </c>
      <c r="E54" s="43">
        <v>0.81680534784600001</v>
      </c>
      <c r="F54" s="42">
        <f t="shared" si="1"/>
        <v>4.2158578273199252</v>
      </c>
      <c r="G54" s="41"/>
      <c r="H54" s="41">
        <v>1.2286864891509687E-3</v>
      </c>
      <c r="I54" s="41">
        <f t="shared" si="2"/>
        <v>0.15042586246418951</v>
      </c>
    </row>
    <row r="55" spans="1:9">
      <c r="A55" s="41" t="s">
        <v>8</v>
      </c>
      <c r="B55" s="41" t="s">
        <v>37</v>
      </c>
      <c r="C55" s="6">
        <v>3.9919000185200003E-3</v>
      </c>
      <c r="D55" s="42">
        <f t="shared" si="0"/>
        <v>0.39919000185200004</v>
      </c>
      <c r="E55" s="44">
        <v>0.93954800100000002</v>
      </c>
      <c r="F55" s="42">
        <f t="shared" si="1"/>
        <v>0.42487451564701911</v>
      </c>
      <c r="G55" s="41"/>
      <c r="H55" s="41">
        <v>1.4504425584002032E-3</v>
      </c>
      <c r="I55" s="41">
        <f t="shared" si="2"/>
        <v>0.15437663183322584</v>
      </c>
    </row>
    <row r="56" spans="1:9">
      <c r="A56" s="41" t="s">
        <v>8</v>
      </c>
      <c r="B56" s="41" t="s">
        <v>38</v>
      </c>
      <c r="C56" s="6">
        <v>2.0717925057176668E-3</v>
      </c>
      <c r="D56" s="42">
        <f t="shared" si="0"/>
        <v>0.20717925057176667</v>
      </c>
      <c r="E56" s="44">
        <v>0.90041474700000002</v>
      </c>
      <c r="F56" s="42">
        <f t="shared" si="1"/>
        <v>0.23009313348325988</v>
      </c>
      <c r="G56" s="41"/>
      <c r="H56" s="41">
        <v>2.6376037794040366E-3</v>
      </c>
      <c r="I56" s="41">
        <f t="shared" si="2"/>
        <v>0.29293209470324638</v>
      </c>
    </row>
    <row r="57" spans="1:9">
      <c r="A57" s="41" t="s">
        <v>8</v>
      </c>
      <c r="B57" s="41" t="s">
        <v>39</v>
      </c>
      <c r="C57" s="6">
        <v>3.9183857329696667E-3</v>
      </c>
      <c r="D57" s="42">
        <f t="shared" si="0"/>
        <v>0.39183857329696664</v>
      </c>
      <c r="E57" s="44">
        <v>0.94575465299999995</v>
      </c>
      <c r="F57" s="42">
        <f t="shared" si="1"/>
        <v>0.41431313296109862</v>
      </c>
      <c r="G57" s="41"/>
      <c r="H57" s="41">
        <v>3.4483948940808697E-3</v>
      </c>
      <c r="I57" s="41">
        <f t="shared" si="2"/>
        <v>0.36461833765684576</v>
      </c>
    </row>
    <row r="58" spans="1:9">
      <c r="A58" s="41" t="s">
        <v>8</v>
      </c>
      <c r="B58" s="41" t="s">
        <v>40</v>
      </c>
      <c r="C58" s="6">
        <v>4.3500336271550004E-3</v>
      </c>
      <c r="D58" s="42">
        <f t="shared" si="0"/>
        <v>0.43500336271550005</v>
      </c>
      <c r="E58" s="44">
        <v>0.89741472300000003</v>
      </c>
      <c r="F58" s="42">
        <f t="shared" si="1"/>
        <v>0.48472946962727737</v>
      </c>
      <c r="G58" s="41"/>
      <c r="H58" s="41">
        <v>3.7387941961557541E-3</v>
      </c>
      <c r="I58" s="41">
        <f t="shared" si="2"/>
        <v>0.41661832599059712</v>
      </c>
    </row>
    <row r="59" spans="1:9">
      <c r="A59" s="41" t="s">
        <v>9</v>
      </c>
      <c r="B59" s="41" t="s">
        <v>33</v>
      </c>
      <c r="C59" s="6">
        <v>-1.7744805925533333E-2</v>
      </c>
      <c r="D59" s="42">
        <f t="shared" si="0"/>
        <v>-1.7744805925533333</v>
      </c>
      <c r="E59" s="43">
        <v>0.80609288210566665</v>
      </c>
      <c r="F59" s="42">
        <f t="shared" si="1"/>
        <v>-2.2013351462899107</v>
      </c>
      <c r="G59" s="41"/>
      <c r="H59" s="41">
        <v>1.160174518797081E-3</v>
      </c>
      <c r="I59" s="41">
        <f t="shared" si="2"/>
        <v>0.14392566223466535</v>
      </c>
    </row>
    <row r="60" spans="1:9">
      <c r="A60" s="41" t="s">
        <v>9</v>
      </c>
      <c r="B60" s="41" t="s">
        <v>34</v>
      </c>
      <c r="C60" s="6">
        <v>-1.2244600494623335E-2</v>
      </c>
      <c r="D60" s="42">
        <f t="shared" si="0"/>
        <v>-1.2244600494623334</v>
      </c>
      <c r="E60" s="43">
        <v>0.8089166300963333</v>
      </c>
      <c r="F60" s="42">
        <f t="shared" si="1"/>
        <v>-1.5137036425082686</v>
      </c>
      <c r="G60" s="41"/>
      <c r="H60" s="41">
        <v>4.7449380319040304E-3</v>
      </c>
      <c r="I60" s="41">
        <f t="shared" si="2"/>
        <v>0.58657936496360064</v>
      </c>
    </row>
    <row r="61" spans="1:9">
      <c r="A61" s="41" t="s">
        <v>9</v>
      </c>
      <c r="B61" s="41" t="s">
        <v>35</v>
      </c>
      <c r="C61" s="6">
        <v>1.5041879463500002E-2</v>
      </c>
      <c r="D61" s="42">
        <f t="shared" si="0"/>
        <v>1.5041879463500001</v>
      </c>
      <c r="E61" s="43">
        <v>0.81602703504099994</v>
      </c>
      <c r="F61" s="42">
        <f t="shared" si="1"/>
        <v>1.8433065103957305</v>
      </c>
      <c r="G61" s="41"/>
      <c r="H61" s="41">
        <v>3.4510826134352434E-3</v>
      </c>
      <c r="I61" s="41">
        <f t="shared" si="2"/>
        <v>0.4229127792637225</v>
      </c>
    </row>
    <row r="62" spans="1:9">
      <c r="A62" s="41" t="s">
        <v>9</v>
      </c>
      <c r="B62" s="41" t="s">
        <v>36</v>
      </c>
      <c r="C62" s="6">
        <v>-7.3058918014366654E-3</v>
      </c>
      <c r="D62" s="42">
        <f t="shared" si="0"/>
        <v>-0.73058918014366658</v>
      </c>
      <c r="E62" s="43">
        <v>0.81680534784600001</v>
      </c>
      <c r="F62" s="42">
        <f t="shared" si="1"/>
        <v>-0.89444710673149441</v>
      </c>
      <c r="G62" s="41"/>
      <c r="H62" s="41">
        <v>8.4151131090896229E-3</v>
      </c>
      <c r="I62" s="41">
        <f t="shared" si="2"/>
        <v>1.030247063303533</v>
      </c>
    </row>
    <row r="63" spans="1:9">
      <c r="A63" s="41" t="s">
        <v>9</v>
      </c>
      <c r="B63" s="41" t="s">
        <v>37</v>
      </c>
      <c r="C63" s="6">
        <v>0.15614187732199999</v>
      </c>
      <c r="D63" s="42">
        <f t="shared" si="0"/>
        <v>15.6141877322</v>
      </c>
      <c r="E63" s="44">
        <v>0.93954800100000002</v>
      </c>
      <c r="F63" s="42">
        <f t="shared" si="1"/>
        <v>16.618829176988477</v>
      </c>
      <c r="G63" s="41"/>
      <c r="H63" s="41">
        <v>3.8105839722057187E-2</v>
      </c>
      <c r="I63" s="41">
        <f t="shared" si="2"/>
        <v>4.0557629500035715</v>
      </c>
    </row>
    <row r="64" spans="1:9">
      <c r="A64" s="41" t="s">
        <v>9</v>
      </c>
      <c r="B64" s="41" t="s">
        <v>38</v>
      </c>
      <c r="C64" s="6">
        <v>3.3541750677966663E-3</v>
      </c>
      <c r="D64" s="42">
        <f t="shared" si="0"/>
        <v>0.33541750677966664</v>
      </c>
      <c r="E64" s="44">
        <v>0.90041474700000002</v>
      </c>
      <c r="F64" s="42">
        <f t="shared" si="1"/>
        <v>0.37251445280878615</v>
      </c>
      <c r="G64" s="41"/>
      <c r="H64" s="41">
        <v>1.4113935241553594E-2</v>
      </c>
      <c r="I64" s="41">
        <f t="shared" si="2"/>
        <v>1.567492679187938</v>
      </c>
    </row>
    <row r="65" spans="1:9">
      <c r="A65" s="41" t="s">
        <v>9</v>
      </c>
      <c r="B65" s="41" t="s">
        <v>39</v>
      </c>
      <c r="C65" s="6">
        <v>8.9101792728466675E-2</v>
      </c>
      <c r="D65" s="42">
        <f t="shared" si="0"/>
        <v>8.9101792728466673</v>
      </c>
      <c r="E65" s="44">
        <v>0.94575465299999995</v>
      </c>
      <c r="F65" s="42">
        <f t="shared" si="1"/>
        <v>9.4212375742302239</v>
      </c>
      <c r="G65" s="41"/>
      <c r="H65" s="41">
        <v>5.06418628809032E-2</v>
      </c>
      <c r="I65" s="41">
        <f t="shared" si="2"/>
        <v>5.3546512005268667</v>
      </c>
    </row>
    <row r="66" spans="1:9">
      <c r="A66" s="41" t="s">
        <v>9</v>
      </c>
      <c r="B66" s="41" t="s">
        <v>40</v>
      </c>
      <c r="C66" s="6">
        <v>8.4802323070166663E-2</v>
      </c>
      <c r="D66" s="42">
        <f t="shared" si="0"/>
        <v>8.4802323070166672</v>
      </c>
      <c r="E66" s="44">
        <v>0.89741472300000003</v>
      </c>
      <c r="F66" s="42">
        <f t="shared" si="1"/>
        <v>9.4496246714872179</v>
      </c>
      <c r="G66" s="41"/>
      <c r="H66" s="41">
        <v>2.4685468230344686E-2</v>
      </c>
      <c r="I66" s="41">
        <f t="shared" si="2"/>
        <v>2.7507313617301423</v>
      </c>
    </row>
    <row r="67" spans="1:9">
      <c r="A67" s="48" t="s">
        <v>10</v>
      </c>
      <c r="B67" s="41" t="s">
        <v>33</v>
      </c>
      <c r="C67" s="49">
        <v>0.80609288210566665</v>
      </c>
      <c r="D67" s="42">
        <f t="shared" si="0"/>
        <v>80.60928821056666</v>
      </c>
      <c r="E67" s="43">
        <v>0.80609288210566665</v>
      </c>
      <c r="F67" s="42">
        <f t="shared" si="1"/>
        <v>100</v>
      </c>
      <c r="G67" s="41"/>
      <c r="H67" s="41">
        <v>9.8586083633145968E-3</v>
      </c>
      <c r="I67" s="41">
        <f t="shared" si="2"/>
        <v>1.2230114645798698</v>
      </c>
    </row>
    <row r="68" spans="1:9">
      <c r="A68" s="48" t="s">
        <v>10</v>
      </c>
      <c r="B68" s="41" t="s">
        <v>34</v>
      </c>
      <c r="C68" s="49">
        <v>0.8089166300963333</v>
      </c>
      <c r="D68" s="42">
        <f t="shared" ref="D68:D98" si="3">C68*100</f>
        <v>80.891663009633334</v>
      </c>
      <c r="E68" s="43">
        <v>0.8089166300963333</v>
      </c>
      <c r="F68" s="42">
        <f t="shared" ref="F68:F98" si="4">D68/E68</f>
        <v>100</v>
      </c>
      <c r="G68" s="41"/>
      <c r="H68" s="41">
        <v>5.8063530050955544E-3</v>
      </c>
      <c r="I68" s="41">
        <f t="shared" ref="I68:I98" si="5">H68*100/E68</f>
        <v>0.71779374895582015</v>
      </c>
    </row>
    <row r="69" spans="1:9">
      <c r="A69" s="48" t="s">
        <v>10</v>
      </c>
      <c r="B69" s="41" t="s">
        <v>35</v>
      </c>
      <c r="C69" s="49">
        <v>0.81602703504099994</v>
      </c>
      <c r="D69" s="42">
        <f t="shared" si="3"/>
        <v>81.602703504099992</v>
      </c>
      <c r="E69" s="43">
        <v>0.81602703504099994</v>
      </c>
      <c r="F69" s="42">
        <f t="shared" si="4"/>
        <v>100</v>
      </c>
      <c r="G69" s="41"/>
      <c r="H69" s="41">
        <v>4.9268429663346354E-3</v>
      </c>
      <c r="I69" s="41">
        <f t="shared" si="5"/>
        <v>0.60375977201381492</v>
      </c>
    </row>
    <row r="70" spans="1:9">
      <c r="A70" s="48" t="s">
        <v>10</v>
      </c>
      <c r="B70" s="41" t="s">
        <v>36</v>
      </c>
      <c r="C70" s="49">
        <v>0.81680534784600001</v>
      </c>
      <c r="D70" s="42">
        <f t="shared" si="3"/>
        <v>81.680534784599999</v>
      </c>
      <c r="E70" s="43">
        <v>0.81680534784600001</v>
      </c>
      <c r="F70" s="42">
        <f t="shared" si="4"/>
        <v>100</v>
      </c>
      <c r="G70" s="41"/>
      <c r="H70" s="41">
        <v>6.3215021056200627E-3</v>
      </c>
      <c r="I70" s="41">
        <f t="shared" si="5"/>
        <v>0.77393005840259443</v>
      </c>
    </row>
    <row r="71" spans="1:9">
      <c r="A71" s="41" t="s">
        <v>10</v>
      </c>
      <c r="B71" s="41" t="s">
        <v>37</v>
      </c>
      <c r="C71" s="6">
        <v>2.5760837876500002E-3</v>
      </c>
      <c r="D71" s="42">
        <f t="shared" si="3"/>
        <v>0.25760837876500003</v>
      </c>
      <c r="E71" s="44">
        <v>0.93954800100000002</v>
      </c>
      <c r="F71" s="42">
        <f t="shared" si="4"/>
        <v>0.27418330781483941</v>
      </c>
      <c r="G71" s="41"/>
      <c r="H71" s="41">
        <v>4.478692417921882E-4</v>
      </c>
      <c r="I71" s="41">
        <f t="shared" si="5"/>
        <v>4.7668585459763879E-2</v>
      </c>
    </row>
    <row r="72" spans="1:9">
      <c r="A72" s="41" t="s">
        <v>10</v>
      </c>
      <c r="B72" s="41" t="s">
        <v>38</v>
      </c>
      <c r="C72" s="6">
        <v>2.4980329549999999E-3</v>
      </c>
      <c r="D72" s="42">
        <f t="shared" si="3"/>
        <v>0.24980329549999999</v>
      </c>
      <c r="E72" s="44">
        <v>0.90041474700000002</v>
      </c>
      <c r="F72" s="42">
        <f t="shared" si="4"/>
        <v>0.27743136852466499</v>
      </c>
      <c r="G72" s="41"/>
      <c r="H72" s="41">
        <v>6.2441846534891962E-4</v>
      </c>
      <c r="I72" s="41">
        <f t="shared" si="5"/>
        <v>6.9347871903404038E-2</v>
      </c>
    </row>
    <row r="73" spans="1:9">
      <c r="A73" s="41" t="s">
        <v>10</v>
      </c>
      <c r="B73" s="41" t="s">
        <v>39</v>
      </c>
      <c r="C73" s="6">
        <v>2.8297604466966668E-3</v>
      </c>
      <c r="D73" s="42">
        <f t="shared" si="3"/>
        <v>0.28297604466966669</v>
      </c>
      <c r="E73" s="44">
        <v>0.94575465299999995</v>
      </c>
      <c r="F73" s="42">
        <f t="shared" si="4"/>
        <v>0.29920661111425345</v>
      </c>
      <c r="G73" s="41"/>
      <c r="H73" s="41">
        <v>1.5575992100809341E-4</v>
      </c>
      <c r="I73" s="41">
        <f t="shared" si="5"/>
        <v>1.6469379295572274E-2</v>
      </c>
    </row>
    <row r="74" spans="1:9">
      <c r="A74" s="41" t="s">
        <v>10</v>
      </c>
      <c r="B74" s="41" t="s">
        <v>40</v>
      </c>
      <c r="C74" s="6">
        <v>1.6643754397529999E-3</v>
      </c>
      <c r="D74" s="42">
        <f t="shared" si="3"/>
        <v>0.1664375439753</v>
      </c>
      <c r="E74" s="44">
        <v>0.89741472300000003</v>
      </c>
      <c r="F74" s="42">
        <f t="shared" si="4"/>
        <v>0.18546335346372514</v>
      </c>
      <c r="G74" s="41"/>
      <c r="H74" s="41">
        <v>8.8436195946066029E-4</v>
      </c>
      <c r="I74" s="41">
        <f t="shared" si="5"/>
        <v>9.8545514887954461E-2</v>
      </c>
    </row>
    <row r="75" spans="1:9">
      <c r="A75" s="41" t="s">
        <v>11</v>
      </c>
      <c r="B75" s="41" t="s">
        <v>33</v>
      </c>
      <c r="C75" s="6">
        <v>0.22294958293033332</v>
      </c>
      <c r="D75" s="42">
        <f t="shared" si="3"/>
        <v>22.294958293033332</v>
      </c>
      <c r="E75" s="43">
        <v>0.80609288210566665</v>
      </c>
      <c r="F75" s="42">
        <f t="shared" si="4"/>
        <v>27.658051308919507</v>
      </c>
      <c r="G75" s="41"/>
      <c r="H75" s="41">
        <v>7.4521416929892503E-2</v>
      </c>
      <c r="I75" s="41">
        <f t="shared" si="5"/>
        <v>9.2447680142303827</v>
      </c>
    </row>
    <row r="76" spans="1:9">
      <c r="A76" s="41" t="s">
        <v>11</v>
      </c>
      <c r="B76" s="41" t="s">
        <v>34</v>
      </c>
      <c r="C76" s="6">
        <v>0.26790671965719998</v>
      </c>
      <c r="D76" s="42">
        <f t="shared" si="3"/>
        <v>26.790671965719998</v>
      </c>
      <c r="E76" s="43">
        <v>0.8089166300963333</v>
      </c>
      <c r="F76" s="42">
        <f t="shared" si="4"/>
        <v>33.119200383517295</v>
      </c>
      <c r="G76" s="41"/>
      <c r="H76" s="41">
        <v>0.26034303914575924</v>
      </c>
      <c r="I76" s="41">
        <f t="shared" si="5"/>
        <v>32.184162058178373</v>
      </c>
    </row>
    <row r="77" spans="1:9">
      <c r="A77" s="41" t="s">
        <v>11</v>
      </c>
      <c r="B77" s="41" t="s">
        <v>35</v>
      </c>
      <c r="C77" s="6">
        <v>1.6969046024100001E-2</v>
      </c>
      <c r="D77" s="42">
        <f t="shared" si="3"/>
        <v>1.6969046024100001</v>
      </c>
      <c r="E77" s="43">
        <v>0.81602703504099994</v>
      </c>
      <c r="F77" s="42">
        <f t="shared" si="4"/>
        <v>2.0794710586086671</v>
      </c>
      <c r="G77" s="41"/>
      <c r="H77" s="41">
        <v>2.0600012425282901E-3</v>
      </c>
      <c r="I77" s="41">
        <f t="shared" si="5"/>
        <v>0.25244276893654494</v>
      </c>
    </row>
    <row r="78" spans="1:9">
      <c r="A78" s="41" t="s">
        <v>11</v>
      </c>
      <c r="B78" s="41" t="s">
        <v>36</v>
      </c>
      <c r="C78" s="6">
        <v>4.7327559169266668E-2</v>
      </c>
      <c r="D78" s="42">
        <f t="shared" si="3"/>
        <v>4.7327559169266671</v>
      </c>
      <c r="E78" s="43">
        <v>0.81680534784600001</v>
      </c>
      <c r="F78" s="42">
        <f t="shared" si="4"/>
        <v>5.7942273877214845</v>
      </c>
      <c r="G78" s="41"/>
      <c r="H78" s="41">
        <v>1.6417752087067795E-2</v>
      </c>
      <c r="I78" s="41">
        <f t="shared" si="5"/>
        <v>2.009995665474412</v>
      </c>
    </row>
    <row r="79" spans="1:9">
      <c r="A79" s="41" t="s">
        <v>11</v>
      </c>
      <c r="B79" s="41" t="s">
        <v>37</v>
      </c>
      <c r="C79" s="6">
        <v>4.5311524123233327E-3</v>
      </c>
      <c r="D79" s="42">
        <f t="shared" si="3"/>
        <v>0.45311524123233327</v>
      </c>
      <c r="E79" s="44">
        <v>0.93954800100000002</v>
      </c>
      <c r="F79" s="42">
        <f t="shared" si="4"/>
        <v>0.48226938990883261</v>
      </c>
      <c r="G79" s="41"/>
      <c r="H79" s="41">
        <v>1.5980896642423671E-3</v>
      </c>
      <c r="I79" s="41">
        <f t="shared" si="5"/>
        <v>0.17009132716385472</v>
      </c>
    </row>
    <row r="80" spans="1:9">
      <c r="A80" s="41" t="s">
        <v>11</v>
      </c>
      <c r="B80" s="41" t="s">
        <v>38</v>
      </c>
      <c r="C80" s="6">
        <v>1.4325251234963332E-2</v>
      </c>
      <c r="D80" s="42">
        <f t="shared" si="3"/>
        <v>1.4325251234963332</v>
      </c>
      <c r="E80" s="44">
        <v>0.90041474700000002</v>
      </c>
      <c r="F80" s="42">
        <f t="shared" si="4"/>
        <v>1.5909614189119152</v>
      </c>
      <c r="G80" s="41"/>
      <c r="H80" s="41">
        <v>1.0415852519367613E-2</v>
      </c>
      <c r="I80" s="41">
        <f t="shared" si="5"/>
        <v>1.1567838658874845</v>
      </c>
    </row>
    <row r="81" spans="1:9">
      <c r="A81" s="41" t="s">
        <v>11</v>
      </c>
      <c r="B81" s="41" t="s">
        <v>39</v>
      </c>
      <c r="C81" s="6">
        <v>1.6199190024570001E-2</v>
      </c>
      <c r="D81" s="42">
        <f t="shared" si="3"/>
        <v>1.619919002457</v>
      </c>
      <c r="E81" s="44">
        <v>0.94575465299999995</v>
      </c>
      <c r="F81" s="42">
        <f t="shared" si="4"/>
        <v>1.7128321783228913</v>
      </c>
      <c r="G81" s="41"/>
      <c r="H81" s="41">
        <v>1.2693605509138959E-2</v>
      </c>
      <c r="I81" s="41">
        <f t="shared" si="5"/>
        <v>1.3421668578498613</v>
      </c>
    </row>
    <row r="82" spans="1:9">
      <c r="A82" s="41" t="s">
        <v>11</v>
      </c>
      <c r="B82" s="41" t="s">
        <v>40</v>
      </c>
      <c r="C82" s="6">
        <v>5.83756091861E-3</v>
      </c>
      <c r="D82" s="42">
        <f t="shared" si="3"/>
        <v>0.58375609186099997</v>
      </c>
      <c r="E82" s="44">
        <v>0.89741472300000003</v>
      </c>
      <c r="F82" s="42">
        <f t="shared" si="4"/>
        <v>0.65048642160621195</v>
      </c>
      <c r="G82" s="41"/>
      <c r="H82" s="41">
        <v>1.5323861290845767E-3</v>
      </c>
      <c r="I82" s="41">
        <f t="shared" si="5"/>
        <v>0.17075562611251885</v>
      </c>
    </row>
    <row r="83" spans="1:9">
      <c r="A83" s="41" t="s">
        <v>12</v>
      </c>
      <c r="B83" s="41" t="s">
        <v>33</v>
      </c>
      <c r="C83" s="6">
        <v>1.4155355211966666E-2</v>
      </c>
      <c r="D83" s="42">
        <f t="shared" si="3"/>
        <v>1.4155355211966667</v>
      </c>
      <c r="E83" s="43">
        <v>0.80609288210566665</v>
      </c>
      <c r="F83" s="42">
        <f t="shared" si="4"/>
        <v>1.7560451811694713</v>
      </c>
      <c r="G83" s="41"/>
      <c r="H83" s="41">
        <v>4.8833746697145666E-4</v>
      </c>
      <c r="I83" s="41">
        <f t="shared" si="5"/>
        <v>6.0580793828104162E-2</v>
      </c>
    </row>
    <row r="84" spans="1:9">
      <c r="A84" s="41" t="s">
        <v>12</v>
      </c>
      <c r="B84" s="41" t="s">
        <v>34</v>
      </c>
      <c r="C84" s="6">
        <v>1.3213883740700002E-2</v>
      </c>
      <c r="D84" s="42">
        <f t="shared" si="3"/>
        <v>1.3213883740700003</v>
      </c>
      <c r="E84" s="43">
        <v>0.8089166300963333</v>
      </c>
      <c r="F84" s="42">
        <f t="shared" si="4"/>
        <v>1.6335285057900677</v>
      </c>
      <c r="G84" s="41"/>
      <c r="H84" s="41">
        <v>1.1427923501015672E-3</v>
      </c>
      <c r="I84" s="41">
        <f t="shared" si="5"/>
        <v>0.14127442898107717</v>
      </c>
    </row>
    <row r="85" spans="1:9">
      <c r="A85" s="41" t="s">
        <v>12</v>
      </c>
      <c r="B85" s="41" t="s">
        <v>35</v>
      </c>
      <c r="C85" s="6">
        <v>2.6822725159366664E-2</v>
      </c>
      <c r="D85" s="42">
        <f t="shared" si="3"/>
        <v>2.6822725159366665</v>
      </c>
      <c r="E85" s="43">
        <v>0.81602703504099994</v>
      </c>
      <c r="F85" s="42">
        <f t="shared" si="4"/>
        <v>3.2869897696488697</v>
      </c>
      <c r="G85" s="41"/>
      <c r="H85" s="41">
        <v>3.5168832129291688E-3</v>
      </c>
      <c r="I85" s="41">
        <f t="shared" si="5"/>
        <v>0.43097631106700635</v>
      </c>
    </row>
    <row r="86" spans="1:9">
      <c r="A86" s="41" t="s">
        <v>12</v>
      </c>
      <c r="B86" s="41" t="s">
        <v>36</v>
      </c>
      <c r="C86" s="6">
        <v>1.7329617438066668E-2</v>
      </c>
      <c r="D86" s="42">
        <f t="shared" si="3"/>
        <v>1.7329617438066669</v>
      </c>
      <c r="E86" s="43">
        <v>0.81680534784600001</v>
      </c>
      <c r="F86" s="42">
        <f t="shared" si="4"/>
        <v>2.1216336895646752</v>
      </c>
      <c r="G86" s="41"/>
      <c r="H86" s="41">
        <v>2.0271914227545538E-3</v>
      </c>
      <c r="I86" s="41">
        <f t="shared" si="5"/>
        <v>0.24818537587938996</v>
      </c>
    </row>
    <row r="87" spans="1:9">
      <c r="A87" s="41" t="s">
        <v>12</v>
      </c>
      <c r="B87" s="41" t="s">
        <v>37</v>
      </c>
      <c r="C87" s="6">
        <v>4.8879514475500006E-2</v>
      </c>
      <c r="D87" s="42">
        <f t="shared" si="3"/>
        <v>4.8879514475500008</v>
      </c>
      <c r="E87" s="44">
        <v>0.93954800100000002</v>
      </c>
      <c r="F87" s="42">
        <f t="shared" si="4"/>
        <v>5.2024499465142293</v>
      </c>
      <c r="G87" s="41"/>
      <c r="H87" s="41">
        <v>8.5620152210495598E-3</v>
      </c>
      <c r="I87" s="41">
        <f t="shared" si="5"/>
        <v>0.91129087730873248</v>
      </c>
    </row>
    <row r="88" spans="1:9">
      <c r="A88" s="41" t="s">
        <v>12</v>
      </c>
      <c r="B88" s="41" t="s">
        <v>38</v>
      </c>
      <c r="C88" s="6">
        <v>1.6300391571333336E-2</v>
      </c>
      <c r="D88" s="42">
        <f t="shared" si="3"/>
        <v>1.6300391571333335</v>
      </c>
      <c r="E88" s="44">
        <v>0.90041474700000002</v>
      </c>
      <c r="F88" s="42">
        <f t="shared" si="4"/>
        <v>1.8103203691013441</v>
      </c>
      <c r="G88" s="41"/>
      <c r="H88" s="41">
        <v>3.097699135829269E-3</v>
      </c>
      <c r="I88" s="41">
        <f t="shared" si="5"/>
        <v>0.34403025340824062</v>
      </c>
    </row>
    <row r="89" spans="1:9">
      <c r="A89" s="41" t="s">
        <v>12</v>
      </c>
      <c r="B89" s="41" t="s">
        <v>39</v>
      </c>
      <c r="C89" s="6">
        <v>4.9987111655733329E-2</v>
      </c>
      <c r="D89" s="42">
        <f t="shared" si="3"/>
        <v>4.9987111655733329</v>
      </c>
      <c r="E89" s="44">
        <v>0.94575465299999995</v>
      </c>
      <c r="F89" s="42">
        <f t="shared" si="4"/>
        <v>5.2854206423590639</v>
      </c>
      <c r="G89" s="41"/>
      <c r="H89" s="41">
        <v>1.8490537563403901E-2</v>
      </c>
      <c r="I89" s="41">
        <f t="shared" si="5"/>
        <v>1.9551093409639193</v>
      </c>
    </row>
    <row r="90" spans="1:9">
      <c r="A90" s="41" t="s">
        <v>12</v>
      </c>
      <c r="B90" s="41" t="s">
        <v>40</v>
      </c>
      <c r="C90" s="6">
        <v>3.2333716220799995E-2</v>
      </c>
      <c r="D90" s="42">
        <f t="shared" si="3"/>
        <v>3.2333716220799995</v>
      </c>
      <c r="E90" s="44">
        <v>0.89741472300000003</v>
      </c>
      <c r="F90" s="42">
        <f t="shared" si="4"/>
        <v>3.6029848176226094</v>
      </c>
      <c r="G90" s="41"/>
      <c r="H90" s="41">
        <v>3.1613872195587413E-3</v>
      </c>
      <c r="I90" s="41">
        <f t="shared" si="5"/>
        <v>0.3522771733664482</v>
      </c>
    </row>
    <row r="91" spans="1:9">
      <c r="A91" s="41" t="s">
        <v>13</v>
      </c>
      <c r="B91" s="41" t="s">
        <v>33</v>
      </c>
      <c r="C91" s="6">
        <v>1.9135374427599998E-3</v>
      </c>
      <c r="D91" s="42">
        <f t="shared" si="3"/>
        <v>0.19135374427599997</v>
      </c>
      <c r="E91" s="43">
        <v>0.80609288210566665</v>
      </c>
      <c r="F91" s="42">
        <f t="shared" si="4"/>
        <v>0.23738423762798636</v>
      </c>
      <c r="G91" s="41"/>
      <c r="H91" s="41">
        <v>1.205203595803972E-4</v>
      </c>
      <c r="I91" s="41">
        <f t="shared" si="5"/>
        <v>1.4951175262281846E-2</v>
      </c>
    </row>
    <row r="92" spans="1:9">
      <c r="A92" s="41" t="s">
        <v>13</v>
      </c>
      <c r="B92" s="41" t="s">
        <v>34</v>
      </c>
      <c r="C92" s="6">
        <v>2.0486536072033333E-3</v>
      </c>
      <c r="D92" s="42">
        <f t="shared" si="3"/>
        <v>0.20486536072033332</v>
      </c>
      <c r="E92" s="43">
        <v>0.8089166300963333</v>
      </c>
      <c r="F92" s="42">
        <f t="shared" si="4"/>
        <v>0.25325893064645744</v>
      </c>
      <c r="G92" s="41"/>
      <c r="H92" s="41">
        <v>2.447921169826585E-4</v>
      </c>
      <c r="I92" s="41">
        <f t="shared" si="5"/>
        <v>3.0261723875488426E-2</v>
      </c>
    </row>
    <row r="93" spans="1:9">
      <c r="A93" s="41" t="s">
        <v>13</v>
      </c>
      <c r="B93" s="41" t="s">
        <v>35</v>
      </c>
      <c r="C93" s="6">
        <v>3.4988297935733335E-3</v>
      </c>
      <c r="D93" s="42">
        <f t="shared" si="3"/>
        <v>0.34988297935733337</v>
      </c>
      <c r="E93" s="43">
        <v>0.81602703504099994</v>
      </c>
      <c r="F93" s="42">
        <f t="shared" si="4"/>
        <v>0.42876395552232416</v>
      </c>
      <c r="G93" s="41"/>
      <c r="H93" s="41">
        <v>1.3059274982251298E-4</v>
      </c>
      <c r="I93" s="41">
        <f t="shared" si="5"/>
        <v>1.6003483244394174E-2</v>
      </c>
    </row>
    <row r="94" spans="1:9">
      <c r="A94" s="41" t="s">
        <v>13</v>
      </c>
      <c r="B94" s="41" t="s">
        <v>36</v>
      </c>
      <c r="C94" s="6">
        <v>2.7404691421133334E-3</v>
      </c>
      <c r="D94" s="42">
        <f t="shared" si="3"/>
        <v>0.27404691421133331</v>
      </c>
      <c r="E94" s="43">
        <v>0.81680534784600001</v>
      </c>
      <c r="F94" s="42">
        <f t="shared" si="4"/>
        <v>0.33551067574915283</v>
      </c>
      <c r="G94" s="41"/>
      <c r="H94" s="41">
        <v>3.5693673713544369E-4</v>
      </c>
      <c r="I94" s="41">
        <f t="shared" si="5"/>
        <v>4.3699118532551574E-2</v>
      </c>
    </row>
    <row r="95" spans="1:9">
      <c r="A95" s="41" t="s">
        <v>13</v>
      </c>
      <c r="B95" s="41" t="s">
        <v>37</v>
      </c>
      <c r="C95" s="6">
        <v>2.3358783104633334E-2</v>
      </c>
      <c r="D95" s="42">
        <f t="shared" si="3"/>
        <v>2.3358783104633334</v>
      </c>
      <c r="E95" s="44">
        <v>0.93954800100000002</v>
      </c>
      <c r="F95" s="42">
        <f t="shared" si="4"/>
        <v>2.4861724020243363</v>
      </c>
      <c r="G95" s="41"/>
      <c r="H95" s="41">
        <v>1.0154674721720987E-3</v>
      </c>
      <c r="I95" s="41">
        <f t="shared" si="5"/>
        <v>0.10808042495873488</v>
      </c>
    </row>
    <row r="96" spans="1:9">
      <c r="A96" s="41" t="s">
        <v>13</v>
      </c>
      <c r="B96" s="41" t="s">
        <v>38</v>
      </c>
      <c r="C96" s="6">
        <v>2.4857758550766666E-3</v>
      </c>
      <c r="D96" s="42">
        <f t="shared" si="3"/>
        <v>0.24857758550766665</v>
      </c>
      <c r="E96" s="44">
        <v>0.90041474700000002</v>
      </c>
      <c r="F96" s="42">
        <f t="shared" si="4"/>
        <v>0.27607009584847086</v>
      </c>
      <c r="G96" s="41"/>
      <c r="H96" s="41">
        <v>2.4039319177498233E-4</v>
      </c>
      <c r="I96" s="41">
        <f t="shared" si="5"/>
        <v>2.6698051378647877E-2</v>
      </c>
    </row>
    <row r="97" spans="1:9">
      <c r="A97" s="41" t="s">
        <v>13</v>
      </c>
      <c r="B97" s="41" t="s">
        <v>39</v>
      </c>
      <c r="C97" s="6">
        <v>1.7209727509466668E-2</v>
      </c>
      <c r="D97" s="42">
        <f t="shared" si="3"/>
        <v>1.7209727509466668</v>
      </c>
      <c r="E97" s="44">
        <v>0.94575465299999995</v>
      </c>
      <c r="F97" s="42">
        <f t="shared" si="4"/>
        <v>1.8196820343284812</v>
      </c>
      <c r="G97" s="41"/>
      <c r="H97" s="41">
        <v>5.2388426733625303E-3</v>
      </c>
      <c r="I97" s="41">
        <f t="shared" si="5"/>
        <v>0.55393252962008221</v>
      </c>
    </row>
    <row r="98" spans="1:9">
      <c r="A98" s="41" t="s">
        <v>13</v>
      </c>
      <c r="B98" s="41" t="s">
        <v>40</v>
      </c>
      <c r="C98" s="6">
        <v>3.7545171208066669E-3</v>
      </c>
      <c r="D98" s="42">
        <f t="shared" si="3"/>
        <v>0.37545171208066669</v>
      </c>
      <c r="E98" s="44">
        <v>0.89741472300000003</v>
      </c>
      <c r="F98" s="42">
        <f t="shared" si="4"/>
        <v>0.41837035036104114</v>
      </c>
      <c r="G98" s="41"/>
      <c r="H98" s="41">
        <v>6.103425187313819E-4</v>
      </c>
      <c r="I98" s="41">
        <f t="shared" si="5"/>
        <v>6.8011199625859262E-2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4"/>
  <sheetViews>
    <sheetView tabSelected="1" zoomScale="90" zoomScaleNormal="90" workbookViewId="0">
      <selection activeCell="M34" sqref="M34"/>
    </sheetView>
  </sheetViews>
  <sheetFormatPr baseColWidth="10" defaultColWidth="8.83203125" defaultRowHeight="15"/>
  <cols>
    <col min="1" max="1" width="10.33203125" bestFit="1" customWidth="1"/>
    <col min="2" max="2" width="19.33203125" bestFit="1" customWidth="1"/>
    <col min="5" max="5" width="10" customWidth="1"/>
    <col min="6" max="6" width="16.6640625" customWidth="1"/>
    <col min="7" max="7" width="14.1640625" bestFit="1" customWidth="1"/>
    <col min="8" max="8" width="13" bestFit="1" customWidth="1"/>
  </cols>
  <sheetData>
    <row r="1" spans="1:8" ht="16" thickBot="1"/>
    <row r="2" spans="1:8" ht="65" thickBot="1">
      <c r="A2" s="33" t="s">
        <v>0</v>
      </c>
      <c r="B2" s="33" t="s">
        <v>1</v>
      </c>
      <c r="C2" s="34" t="s">
        <v>14</v>
      </c>
      <c r="D2" s="35" t="s">
        <v>41</v>
      </c>
      <c r="E2" s="36" t="s">
        <v>15</v>
      </c>
      <c r="F2" s="35" t="s">
        <v>42</v>
      </c>
      <c r="G2" s="37" t="s">
        <v>17</v>
      </c>
      <c r="H2" s="38" t="s">
        <v>32</v>
      </c>
    </row>
    <row r="3" spans="1:8">
      <c r="A3" s="52" t="s">
        <v>3</v>
      </c>
      <c r="B3" s="30" t="s">
        <v>33</v>
      </c>
      <c r="C3" s="13">
        <v>2.0759110432999998E-2</v>
      </c>
      <c r="D3" s="14">
        <v>2.0759110432999996</v>
      </c>
      <c r="E3" s="15">
        <v>0.80609288210566665</v>
      </c>
      <c r="F3" s="50">
        <v>2.5752752435641515</v>
      </c>
      <c r="G3" s="17">
        <v>1.0481787492409076</v>
      </c>
      <c r="H3" s="18">
        <v>2.4953637026670236E-2</v>
      </c>
    </row>
    <row r="4" spans="1:8">
      <c r="A4" s="53"/>
      <c r="B4" s="31" t="s">
        <v>34</v>
      </c>
      <c r="C4" s="12">
        <v>1.5020708158433331E-2</v>
      </c>
      <c r="D4" s="19">
        <v>1.5020708158433331</v>
      </c>
      <c r="E4" s="20">
        <v>0.8089166300963333</v>
      </c>
      <c r="F4" s="42">
        <v>1.8568919959828896</v>
      </c>
      <c r="G4" s="6">
        <v>0.5184339115568426</v>
      </c>
      <c r="H4" s="21">
        <v>0.31186188313343299</v>
      </c>
    </row>
    <row r="5" spans="1:8">
      <c r="A5" s="53"/>
      <c r="B5" s="31" t="s">
        <v>35</v>
      </c>
      <c r="C5" s="12">
        <v>4.1084779019666666E-2</v>
      </c>
      <c r="D5" s="19">
        <v>4.1084779019666664</v>
      </c>
      <c r="E5" s="20">
        <v>0.81602703504099994</v>
      </c>
      <c r="F5" s="42">
        <v>5.0347325830451712</v>
      </c>
      <c r="G5" s="6">
        <v>0.6704468375076017</v>
      </c>
      <c r="H5" s="22"/>
    </row>
    <row r="6" spans="1:8">
      <c r="A6" s="53"/>
      <c r="B6" s="31" t="s">
        <v>36</v>
      </c>
      <c r="C6" s="12">
        <v>1.8912547681133332E-2</v>
      </c>
      <c r="D6" s="19">
        <v>1.8912547681133332</v>
      </c>
      <c r="E6" s="20">
        <v>0.81680534784600001</v>
      </c>
      <c r="F6" s="42">
        <v>2.3154289735011742</v>
      </c>
      <c r="G6" s="6">
        <v>0.49563568067950697</v>
      </c>
      <c r="H6" s="22"/>
    </row>
    <row r="7" spans="1:8">
      <c r="A7" s="53"/>
      <c r="B7" s="31" t="s">
        <v>37</v>
      </c>
      <c r="C7" s="12">
        <v>0.57864290666699991</v>
      </c>
      <c r="D7" s="19">
        <v>57.864290666699993</v>
      </c>
      <c r="E7" s="23">
        <v>0.93954800100000002</v>
      </c>
      <c r="F7" s="42">
        <v>61.587370315420415</v>
      </c>
      <c r="G7" s="6">
        <v>2.8768874518369603</v>
      </c>
      <c r="H7" s="21">
        <v>0.69980353830525188</v>
      </c>
    </row>
    <row r="8" spans="1:8">
      <c r="A8" s="53"/>
      <c r="B8" s="31" t="s">
        <v>38</v>
      </c>
      <c r="C8" s="12">
        <v>0.32862115778666667</v>
      </c>
      <c r="D8" s="19">
        <v>32.86211577866667</v>
      </c>
      <c r="E8" s="23">
        <v>0.90041474700000002</v>
      </c>
      <c r="F8" s="42">
        <v>36.496643228197449</v>
      </c>
      <c r="G8" s="6">
        <v>4.1742215859034379</v>
      </c>
      <c r="H8" s="21">
        <v>1.9423909789375234E-4</v>
      </c>
    </row>
    <row r="9" spans="1:8">
      <c r="A9" s="53"/>
      <c r="B9" s="31" t="s">
        <v>39</v>
      </c>
      <c r="C9" s="12">
        <v>0.59769304270566659</v>
      </c>
      <c r="D9" s="19">
        <v>59.769304270566657</v>
      </c>
      <c r="E9" s="23">
        <v>0.94575465299999995</v>
      </c>
      <c r="F9" s="42">
        <v>63.197473130028214</v>
      </c>
      <c r="G9" s="6">
        <v>9.3330532722918367</v>
      </c>
      <c r="H9" s="22"/>
    </row>
    <row r="10" spans="1:8" ht="16" thickBot="1">
      <c r="A10" s="54"/>
      <c r="B10" s="32" t="s">
        <v>40</v>
      </c>
      <c r="C10" s="24">
        <v>0.59389303985666664</v>
      </c>
      <c r="D10" s="25">
        <v>59.389303985666665</v>
      </c>
      <c r="E10" s="26">
        <v>0.89741472300000003</v>
      </c>
      <c r="F10" s="51">
        <v>66.178214445972117</v>
      </c>
      <c r="G10" s="28">
        <v>1.1233674910797484</v>
      </c>
      <c r="H10" s="29"/>
    </row>
    <row r="11" spans="1:8">
      <c r="A11" s="52" t="s">
        <v>4</v>
      </c>
      <c r="B11" s="30" t="s">
        <v>33</v>
      </c>
      <c r="C11" s="13">
        <v>1.6707784234399999E-2</v>
      </c>
      <c r="D11" s="14">
        <v>1.6707784234399998</v>
      </c>
      <c r="E11" s="15">
        <v>0.80609288210566665</v>
      </c>
      <c r="F11" s="50">
        <v>2.0726872306273334</v>
      </c>
      <c r="G11" s="17">
        <v>0.48527937736978422</v>
      </c>
      <c r="H11" s="18">
        <v>9.0678794252370253E-3</v>
      </c>
    </row>
    <row r="12" spans="1:8">
      <c r="A12" s="53"/>
      <c r="B12" s="31" t="s">
        <v>34</v>
      </c>
      <c r="C12" s="12">
        <v>9.5057459523733342E-3</v>
      </c>
      <c r="D12" s="19">
        <v>0.95057459523733345</v>
      </c>
      <c r="E12" s="20">
        <v>0.8089166300963333</v>
      </c>
      <c r="F12" s="42">
        <v>1.1751205994171863</v>
      </c>
      <c r="G12" s="6">
        <v>0.40454236324057646</v>
      </c>
      <c r="H12" s="21">
        <v>0.88824806344235485</v>
      </c>
    </row>
    <row r="13" spans="1:8">
      <c r="A13" s="53"/>
      <c r="B13" s="31" t="s">
        <v>35</v>
      </c>
      <c r="C13" s="12">
        <v>2.7693271301799997E-2</v>
      </c>
      <c r="D13" s="19">
        <v>2.7693271301799998</v>
      </c>
      <c r="E13" s="20">
        <v>0.81602703504099994</v>
      </c>
      <c r="F13" s="42">
        <v>3.3936708114589114</v>
      </c>
      <c r="G13" s="6">
        <v>0.11252154488274289</v>
      </c>
      <c r="H13" s="22"/>
    </row>
    <row r="14" spans="1:8">
      <c r="A14" s="53"/>
      <c r="B14" s="31" t="s">
        <v>36</v>
      </c>
      <c r="C14" s="12">
        <v>9.8888896746599994E-3</v>
      </c>
      <c r="D14" s="19">
        <v>0.98888896746599997</v>
      </c>
      <c r="E14" s="20">
        <v>0.81680534784600001</v>
      </c>
      <c r="F14" s="42">
        <v>1.2106788601149616</v>
      </c>
      <c r="G14" s="6">
        <v>0.36613526658346157</v>
      </c>
      <c r="H14" s="22"/>
    </row>
    <row r="15" spans="1:8">
      <c r="A15" s="53"/>
      <c r="B15" s="31" t="s">
        <v>37</v>
      </c>
      <c r="C15" s="12">
        <v>0.44250888855499998</v>
      </c>
      <c r="D15" s="19">
        <v>44.250888855500001</v>
      </c>
      <c r="E15" s="23">
        <v>0.93954800100000002</v>
      </c>
      <c r="F15" s="42">
        <v>47.098060778589215</v>
      </c>
      <c r="G15" s="6">
        <v>2.4235082788431193</v>
      </c>
      <c r="H15" s="21">
        <v>0.59884768839040992</v>
      </c>
    </row>
    <row r="16" spans="1:8">
      <c r="A16" s="53"/>
      <c r="B16" s="31" t="s">
        <v>38</v>
      </c>
      <c r="C16" s="12">
        <v>0.28332777664833331</v>
      </c>
      <c r="D16" s="19">
        <v>28.33277766483333</v>
      </c>
      <c r="E16" s="23">
        <v>0.90041474700000002</v>
      </c>
      <c r="F16" s="42">
        <v>31.46636342777861</v>
      </c>
      <c r="G16" s="6">
        <v>3.4104705135896007</v>
      </c>
      <c r="H16" s="21">
        <v>4.1283117143479773E-4</v>
      </c>
    </row>
    <row r="17" spans="1:8">
      <c r="A17" s="53"/>
      <c r="B17" s="31" t="s">
        <v>39</v>
      </c>
      <c r="C17" s="12">
        <v>0.46011793910966664</v>
      </c>
      <c r="D17" s="19">
        <v>46.011793910966666</v>
      </c>
      <c r="E17" s="23">
        <v>0.94575465299999995</v>
      </c>
      <c r="F17" s="42">
        <v>48.650877650999689</v>
      </c>
      <c r="G17" s="6">
        <v>6.098162701002507</v>
      </c>
      <c r="H17" s="22"/>
    </row>
    <row r="18" spans="1:8" ht="16" thickBot="1">
      <c r="A18" s="54"/>
      <c r="B18" s="32" t="s">
        <v>40</v>
      </c>
      <c r="C18" s="24">
        <v>0.46531754617033333</v>
      </c>
      <c r="D18" s="25">
        <v>46.531754617033336</v>
      </c>
      <c r="E18" s="26">
        <v>0.89741472300000003</v>
      </c>
      <c r="F18" s="51">
        <v>51.850892819632662</v>
      </c>
      <c r="G18" s="28">
        <v>1.1385349382687342</v>
      </c>
      <c r="H18" s="29"/>
    </row>
    <row r="19" spans="1:8">
      <c r="A19" s="52" t="s">
        <v>5</v>
      </c>
      <c r="B19" s="30" t="s">
        <v>33</v>
      </c>
      <c r="C19" s="13">
        <v>1.4015258434733334E-2</v>
      </c>
      <c r="D19" s="14">
        <v>1.4015258434733333</v>
      </c>
      <c r="E19" s="15">
        <v>0.80609288210566665</v>
      </c>
      <c r="F19" s="50">
        <v>1.7386654498328822</v>
      </c>
      <c r="G19" s="17">
        <v>0.16660969509138124</v>
      </c>
      <c r="H19" s="18">
        <v>1.1303909916551717E-4</v>
      </c>
    </row>
    <row r="20" spans="1:8">
      <c r="A20" s="53"/>
      <c r="B20" s="31" t="s">
        <v>34</v>
      </c>
      <c r="C20" s="12">
        <v>9.4524637130866673E-3</v>
      </c>
      <c r="D20" s="19">
        <v>0.94524637130866673</v>
      </c>
      <c r="E20" s="20">
        <v>0.8089166300963333</v>
      </c>
      <c r="F20" s="42">
        <v>1.1685337352949439</v>
      </c>
      <c r="G20" s="6">
        <v>7.2974814402682747E-2</v>
      </c>
      <c r="H20" s="21">
        <v>2.0565960381274912E-2</v>
      </c>
    </row>
    <row r="21" spans="1:8">
      <c r="A21" s="53"/>
      <c r="B21" s="31" t="s">
        <v>35</v>
      </c>
      <c r="C21" s="12">
        <v>3.2914485614566669E-2</v>
      </c>
      <c r="D21" s="19">
        <v>3.2914485614566669</v>
      </c>
      <c r="E21" s="20">
        <v>0.81602703504099994</v>
      </c>
      <c r="F21" s="42">
        <v>4.0335043082136286</v>
      </c>
      <c r="G21" s="6">
        <v>0.20924337228255907</v>
      </c>
      <c r="H21" s="22"/>
    </row>
    <row r="22" spans="1:8">
      <c r="A22" s="53"/>
      <c r="B22" s="31" t="s">
        <v>36</v>
      </c>
      <c r="C22" s="12">
        <v>1.1327941804766666E-2</v>
      </c>
      <c r="D22" s="19">
        <v>1.1327941804766666</v>
      </c>
      <c r="E22" s="20">
        <v>0.81680534784600001</v>
      </c>
      <c r="F22" s="42">
        <v>1.3868594071573621</v>
      </c>
      <c r="G22" s="6">
        <v>7.8980099328532019E-2</v>
      </c>
      <c r="H22" s="22"/>
    </row>
    <row r="23" spans="1:8">
      <c r="A23" s="53"/>
      <c r="B23" s="31" t="s">
        <v>37</v>
      </c>
      <c r="C23" s="12">
        <v>0.73935644873966666</v>
      </c>
      <c r="D23" s="19">
        <v>73.935644873966666</v>
      </c>
      <c r="E23" s="23">
        <v>0.93954800100000002</v>
      </c>
      <c r="F23" s="42">
        <v>78.692780778921232</v>
      </c>
      <c r="G23" s="6">
        <v>0.79084661612965168</v>
      </c>
      <c r="H23" s="21">
        <v>5.7483576610508659E-3</v>
      </c>
    </row>
    <row r="24" spans="1:8">
      <c r="A24" s="53"/>
      <c r="B24" s="31" t="s">
        <v>38</v>
      </c>
      <c r="C24" s="12">
        <v>0.51188594854233338</v>
      </c>
      <c r="D24" s="19">
        <v>51.188594854233337</v>
      </c>
      <c r="E24" s="23">
        <v>0.90041474700000002</v>
      </c>
      <c r="F24" s="42">
        <v>56.850018310765556</v>
      </c>
      <c r="G24" s="6">
        <v>1.0667817927045566</v>
      </c>
      <c r="H24" s="21">
        <v>5.2768091745101998E-6</v>
      </c>
    </row>
    <row r="25" spans="1:8">
      <c r="A25" s="53"/>
      <c r="B25" s="31" t="s">
        <v>39</v>
      </c>
      <c r="C25" s="12">
        <v>0.78641204191699998</v>
      </c>
      <c r="D25" s="19">
        <v>78.641204191699998</v>
      </c>
      <c r="E25" s="23">
        <v>0.94575465299999995</v>
      </c>
      <c r="F25" s="42">
        <v>83.151802576116964</v>
      </c>
      <c r="G25" s="6">
        <v>1.6820774222549382</v>
      </c>
      <c r="H25" s="22"/>
    </row>
    <row r="26" spans="1:8" ht="16" thickBot="1">
      <c r="A26" s="54"/>
      <c r="B26" s="32" t="s">
        <v>40</v>
      </c>
      <c r="C26" s="24">
        <v>0.67502448027433326</v>
      </c>
      <c r="D26" s="25">
        <v>67.502448027433331</v>
      </c>
      <c r="E26" s="26">
        <v>0.89741472300000003</v>
      </c>
      <c r="F26" s="51">
        <v>75.218788256311385</v>
      </c>
      <c r="G26" s="28">
        <v>9.8319172430917021E-2</v>
      </c>
      <c r="H26" s="29"/>
    </row>
    <row r="27" spans="1:8">
      <c r="A27" s="52" t="s">
        <v>7</v>
      </c>
      <c r="B27" s="30" t="s">
        <v>33</v>
      </c>
      <c r="C27" s="13">
        <v>3.6366643726933336E-3</v>
      </c>
      <c r="D27" s="14">
        <v>0.36366643726933334</v>
      </c>
      <c r="E27" s="15">
        <v>0.80609288210566665</v>
      </c>
      <c r="F27" s="16">
        <v>0.45114706424322715</v>
      </c>
      <c r="G27" s="17">
        <v>7.0843858626449124E-2</v>
      </c>
      <c r="H27" s="18">
        <v>2.4940755591982467E-5</v>
      </c>
    </row>
    <row r="28" spans="1:8">
      <c r="A28" s="53"/>
      <c r="B28" s="31" t="s">
        <v>34</v>
      </c>
      <c r="C28" s="12">
        <v>3.1894261756133333E-3</v>
      </c>
      <c r="D28" s="19">
        <v>0.31894261756133335</v>
      </c>
      <c r="E28" s="20">
        <v>0.8089166300963333</v>
      </c>
      <c r="F28" s="7">
        <v>0.39428366990471031</v>
      </c>
      <c r="G28" s="6">
        <v>6.3455088550571234E-2</v>
      </c>
      <c r="H28" s="21">
        <v>9.4122434851456134E-4</v>
      </c>
    </row>
    <row r="29" spans="1:8">
      <c r="A29" s="53"/>
      <c r="B29" s="31" t="s">
        <v>35</v>
      </c>
      <c r="C29" s="12">
        <v>1.5642794232233331E-2</v>
      </c>
      <c r="D29" s="19">
        <v>1.5642794232233332</v>
      </c>
      <c r="E29" s="20">
        <v>0.81602703504099994</v>
      </c>
      <c r="F29" s="7">
        <v>1.9169455864225609</v>
      </c>
      <c r="G29" s="6">
        <v>9.1833759172269075E-2</v>
      </c>
      <c r="H29" s="22"/>
    </row>
    <row r="30" spans="1:8">
      <c r="A30" s="53"/>
      <c r="B30" s="31" t="s">
        <v>36</v>
      </c>
      <c r="C30" s="12">
        <v>6.0799790708166669E-3</v>
      </c>
      <c r="D30" s="19">
        <v>0.60799790708166668</v>
      </c>
      <c r="E30" s="20">
        <v>0.81680534784600001</v>
      </c>
      <c r="F30" s="7">
        <v>0.74436083050266488</v>
      </c>
      <c r="G30" s="6">
        <v>3.0996895079481231E-2</v>
      </c>
      <c r="H30" s="22"/>
    </row>
    <row r="31" spans="1:8">
      <c r="A31" s="53"/>
      <c r="B31" s="31" t="s">
        <v>37</v>
      </c>
      <c r="C31" s="12">
        <v>0.87860039533666667</v>
      </c>
      <c r="D31" s="19">
        <v>87.860039533666665</v>
      </c>
      <c r="E31" s="23">
        <v>0.93954800100000002</v>
      </c>
      <c r="F31" s="7">
        <v>93.513092934212594</v>
      </c>
      <c r="G31" s="6">
        <v>0.5580603838022884</v>
      </c>
      <c r="H31" s="21">
        <v>0.18911079990964616</v>
      </c>
    </row>
    <row r="32" spans="1:8">
      <c r="A32" s="53"/>
      <c r="B32" s="31" t="s">
        <v>38</v>
      </c>
      <c r="C32" s="12">
        <v>0.66855200949566662</v>
      </c>
      <c r="D32" s="19">
        <v>66.855200949566665</v>
      </c>
      <c r="E32" s="23">
        <v>0.90041474700000002</v>
      </c>
      <c r="F32" s="7">
        <v>74.249340287145102</v>
      </c>
      <c r="G32" s="6">
        <v>1.0335543024675251</v>
      </c>
      <c r="H32" s="21">
        <v>1.2084827602645299E-5</v>
      </c>
    </row>
    <row r="33" spans="1:8">
      <c r="A33" s="53"/>
      <c r="B33" s="31" t="s">
        <v>39</v>
      </c>
      <c r="C33" s="12">
        <v>0.85764252457866663</v>
      </c>
      <c r="D33" s="19">
        <v>85.764252457866661</v>
      </c>
      <c r="E33" s="23">
        <v>0.94575465299999995</v>
      </c>
      <c r="F33" s="7">
        <v>90.683405242381255</v>
      </c>
      <c r="G33" s="6">
        <v>2.7597470491648259</v>
      </c>
      <c r="H33" s="22"/>
    </row>
    <row r="34" spans="1:8" ht="16" thickBot="1">
      <c r="A34" s="54"/>
      <c r="B34" s="32" t="s">
        <v>40</v>
      </c>
      <c r="C34" s="24">
        <v>0.81672403496366675</v>
      </c>
      <c r="D34" s="25">
        <v>81.67240349636667</v>
      </c>
      <c r="E34" s="26">
        <v>0.89741472300000003</v>
      </c>
      <c r="F34" s="27">
        <v>91.008539756670189</v>
      </c>
      <c r="G34" s="28">
        <v>0.60002609047044064</v>
      </c>
      <c r="H34" s="29"/>
    </row>
  </sheetData>
  <mergeCells count="4">
    <mergeCell ref="A3:A10"/>
    <mergeCell ref="A11:A18"/>
    <mergeCell ref="A19:A26"/>
    <mergeCell ref="A27:A3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Sheet1</vt:lpstr>
      <vt:lpstr>Sheet2</vt:lpstr>
      <vt:lpstr>Sheet3</vt:lpstr>
      <vt:lpstr>Sheet4</vt:lpstr>
      <vt:lpstr>Sheet5</vt:lpstr>
      <vt:lpstr>Sheet6</vt:lpstr>
      <vt:lpstr>Sheet8</vt:lpstr>
      <vt:lpstr>Glucose vs Glutamine labeling</vt:lpstr>
      <vt:lpstr>TCA intermediates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de Souza</dc:creator>
  <cp:lastModifiedBy>Microsoft Office User</cp:lastModifiedBy>
  <dcterms:created xsi:type="dcterms:W3CDTF">2018-06-21T01:44:44Z</dcterms:created>
  <dcterms:modified xsi:type="dcterms:W3CDTF">2019-10-22T03:20:32Z</dcterms:modified>
</cp:coreProperties>
</file>