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filterPrivacy="1"/>
  <xr:revisionPtr revIDLastSave="0" documentId="13_ncr:1_{50B37D0D-399C-4B96-9B48-2C78FD2BA205}" xr6:coauthVersionLast="45" xr6:coauthVersionMax="45" xr10:uidLastSave="{00000000-0000-0000-0000-000000000000}"/>
  <bookViews>
    <workbookView xWindow="14300" yWindow="5950" windowWidth="19290" windowHeight="13890" tabRatio="344" xr2:uid="{00000000-000D-0000-FFFF-FFFF00000000}"/>
  </bookViews>
  <sheets>
    <sheet name="Fig6B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8" l="1"/>
  <c r="F21" i="8"/>
  <c r="F39" i="8" l="1"/>
  <c r="F40" i="8"/>
  <c r="F37" i="8"/>
  <c r="F36" i="8"/>
  <c r="F17" i="8"/>
  <c r="G36" i="8" l="1"/>
  <c r="F7" i="8" l="1"/>
  <c r="G6" i="8" s="1"/>
  <c r="F18" i="8"/>
  <c r="F19" i="8"/>
  <c r="F23" i="8"/>
  <c r="G18" i="8" l="1"/>
  <c r="F24" i="8"/>
  <c r="F26" i="8" l="1"/>
  <c r="F25" i="8"/>
  <c r="G25" i="8" l="1"/>
  <c r="F35" i="8"/>
  <c r="F12" i="8"/>
  <c r="F33" i="8"/>
  <c r="F15" i="8"/>
  <c r="F11" i="8"/>
  <c r="F9" i="8"/>
  <c r="F20" i="8"/>
  <c r="F38" i="8" l="1"/>
  <c r="G38" i="8" s="1"/>
  <c r="F34" i="8"/>
  <c r="G34" i="8" s="1"/>
  <c r="F32" i="8"/>
  <c r="F31" i="8"/>
  <c r="F30" i="8"/>
  <c r="F29" i="8"/>
  <c r="F28" i="8"/>
  <c r="F27" i="8"/>
  <c r="G27" i="8" s="1"/>
  <c r="G31" i="8" l="1"/>
  <c r="G29" i="8"/>
  <c r="F10" i="8"/>
  <c r="G9" i="8" s="1"/>
  <c r="F13" i="8"/>
  <c r="F14" i="8"/>
  <c r="F16" i="8"/>
  <c r="G15" i="8" s="1"/>
  <c r="F4" i="8"/>
  <c r="F5" i="8"/>
  <c r="F22" i="8"/>
  <c r="G20" i="8" s="1"/>
  <c r="F8" i="8"/>
  <c r="G11" i="8" l="1"/>
  <c r="G4" i="8"/>
</calcChain>
</file>

<file path=xl/sharedStrings.xml><?xml version="1.0" encoding="utf-8"?>
<sst xmlns="http://schemas.openxmlformats.org/spreadsheetml/2006/main" count="102" uniqueCount="26">
  <si>
    <t>Date</t>
  </si>
  <si>
    <t>Female in cross</t>
  </si>
  <si>
    <t>Male in cross</t>
  </si>
  <si>
    <t>Notes</t>
  </si>
  <si>
    <t>F1 female with                                 &gt;2 eggs (fertile)</t>
  </si>
  <si>
    <t>Dysgenic                       F1 females</t>
  </si>
  <si>
    <t>ISO1-UC</t>
  </si>
  <si>
    <t>Harwich</t>
  </si>
  <si>
    <t>% Dysgenic females</t>
  </si>
  <si>
    <t>OreR-MOD</t>
  </si>
  <si>
    <t>pi[2]</t>
  </si>
  <si>
    <t>yw</t>
  </si>
  <si>
    <t>Birm</t>
  </si>
  <si>
    <t>P{Δ2-3, 99B}</t>
  </si>
  <si>
    <t>[P(Δ2-3)]H</t>
  </si>
  <si>
    <t>Avg % F1 dysgenic females</t>
  </si>
  <si>
    <t>Avg % F1 dysgenesis</t>
  </si>
  <si>
    <t>Lerick-SL2</t>
  </si>
  <si>
    <t>F1 ovarian atrophy assays</t>
  </si>
  <si>
    <t>ISO1</t>
  </si>
  <si>
    <t>HISR-N10</t>
  </si>
  <si>
    <t>H{CP-3}</t>
  </si>
  <si>
    <t xml:space="preserve"> H{CP-3}</t>
  </si>
  <si>
    <t>HISR-N17</t>
  </si>
  <si>
    <t>HISR-N25</t>
  </si>
  <si>
    <t>HISR-N31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</si>
</sst>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center"/>
    </xf>
    <xf numFmtId="9" fontId="2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9" fontId="6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/>
    </xf>
    <xf numFmtId="9" fontId="5" fillId="0" borderId="1" xfId="0" applyNumberFormat="1" applyFont="1" applyBorder="1" applyAlignment="1">
      <alignment horizontal="center" vertical="center"/>
    </xf>
    <xf numFmtId="9" fontId="3" fillId="0" borderId="3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  <xf numFmtId="9" fontId="3" fillId="0" borderId="3" xfId="0" applyNumberFormat="1" applyFont="1" applyFill="1" applyBorder="1" applyAlignment="1">
      <alignment horizontal="center" vertical="center"/>
    </xf>
    <xf numFmtId="9" fontId="3" fillId="0" borderId="5" xfId="0" applyNumberFormat="1" applyFont="1" applyFill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9584587736306"/>
          <c:y val="6.2108107658665146E-2"/>
          <c:w val="0.68941133293425527"/>
          <c:h val="0.577603904108220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Fig6B!$K$8:$K$16</c:f>
              <c:strCache>
                <c:ptCount val="9"/>
                <c:pt idx="0">
                  <c:v>ISO1</c:v>
                </c:pt>
                <c:pt idx="1">
                  <c:v>HISR-N10</c:v>
                </c:pt>
                <c:pt idx="2">
                  <c:v>Harwich</c:v>
                </c:pt>
                <c:pt idx="3">
                  <c:v>OreR-MOD</c:v>
                </c:pt>
                <c:pt idx="5">
                  <c:v>ISO1</c:v>
                </c:pt>
                <c:pt idx="6">
                  <c:v>HISR-N10</c:v>
                </c:pt>
                <c:pt idx="7">
                  <c:v>Harwich</c:v>
                </c:pt>
                <c:pt idx="8">
                  <c:v>OreR-MOD</c:v>
                </c:pt>
              </c:strCache>
            </c:strRef>
          </c:cat>
          <c:val>
            <c:numRef>
              <c:f>Fig6B!$L$8:$L$16</c:f>
              <c:numCache>
                <c:formatCode>0%</c:formatCode>
                <c:ptCount val="9"/>
                <c:pt idx="0">
                  <c:v>0.19</c:v>
                </c:pt>
                <c:pt idx="1">
                  <c:v>1</c:v>
                </c:pt>
                <c:pt idx="2">
                  <c:v>1</c:v>
                </c:pt>
                <c:pt idx="3">
                  <c:v>0.24</c:v>
                </c:pt>
                <c:pt idx="5">
                  <c:v>0.05</c:v>
                </c:pt>
                <c:pt idx="6">
                  <c:v>0.7142857142857143</c:v>
                </c:pt>
                <c:pt idx="7">
                  <c:v>1</c:v>
                </c:pt>
                <c:pt idx="8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69-421C-946F-DC0F39D8A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-27"/>
        <c:axId val="334326176"/>
        <c:axId val="334326592"/>
      </c:barChart>
      <c:catAx>
        <c:axId val="33432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60000" spcFirstLastPara="1" vertOverflow="ellipsis" wrap="square" anchor="ctr" anchorCtr="1"/>
          <a:lstStyle/>
          <a:p>
            <a:pPr>
              <a:defRPr sz="1200" b="1" i="1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34326592"/>
        <c:crosses val="autoZero"/>
        <c:auto val="1"/>
        <c:lblAlgn val="ctr"/>
        <c:lblOffset val="100"/>
        <c:noMultiLvlLbl val="0"/>
      </c:catAx>
      <c:valAx>
        <c:axId val="3343265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ysClr val="windowText" lastClr="000000"/>
                    </a:solidFill>
                    <a:latin typeface="Arial Narrow" panose="020B0606020202030204" pitchFamily="34" charset="0"/>
                  </a:rPr>
                  <a:t>%</a:t>
                </a:r>
                <a:r>
                  <a:rPr lang="en-US" sz="1400" b="1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</a:rPr>
                  <a:t> F1 ovarian atrophy</a:t>
                </a:r>
                <a:endParaRPr lang="en-US" sz="1400" b="1">
                  <a:solidFill>
                    <a:sysClr val="windowText" lastClr="000000"/>
                  </a:solidFill>
                  <a:latin typeface="Arial Narrow" panose="020B060602020203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3432617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387839</xdr:colOff>
      <xdr:row>3</xdr:row>
      <xdr:rowOff>158346</xdr:rowOff>
    </xdr:from>
    <xdr:to>
      <xdr:col>19</xdr:col>
      <xdr:colOff>342901</xdr:colOff>
      <xdr:row>20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396305</xdr:colOff>
      <xdr:row>18</xdr:row>
      <xdr:rowOff>38834</xdr:rowOff>
    </xdr:from>
    <xdr:to>
      <xdr:col>17</xdr:col>
      <xdr:colOff>209550</xdr:colOff>
      <xdr:row>19</xdr:row>
      <xdr:rowOff>155250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0835705" y="3696434"/>
          <a:ext cx="2251645" cy="3164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800" b="1" baseline="0">
              <a:latin typeface="Arial Narrow" panose="020B0606020202030204" pitchFamily="34" charset="0"/>
            </a:rPr>
            <a:t>♀</a:t>
          </a:r>
          <a:r>
            <a:rPr lang="en-US" sz="2000" b="1" baseline="0">
              <a:latin typeface="Arial Narrow" panose="020B0606020202030204" pitchFamily="34" charset="0"/>
            </a:rPr>
            <a:t> </a:t>
          </a:r>
          <a:r>
            <a:rPr lang="en-US" sz="1200" b="1" baseline="0">
              <a:latin typeface="Arial Narrow" panose="020B0606020202030204" pitchFamily="34" charset="0"/>
            </a:rPr>
            <a:t>P{</a:t>
          </a:r>
          <a:r>
            <a:rPr lang="el-GR" sz="1200" b="1" baseline="0">
              <a:latin typeface="Arial Narrow" panose="020B0606020202030204" pitchFamily="34" charset="0"/>
            </a:rPr>
            <a:t>Δ2-3, 99</a:t>
          </a:r>
          <a:r>
            <a:rPr lang="en-US" sz="1200" b="1" baseline="0">
              <a:latin typeface="Arial Narrow" panose="020B0606020202030204" pitchFamily="34" charset="0"/>
            </a:rPr>
            <a:t>B}  </a:t>
          </a:r>
          <a:r>
            <a:rPr lang="en-US" sz="1400" b="1" baseline="0">
              <a:latin typeface="Arial Narrow" panose="020B0606020202030204" pitchFamily="34" charset="0"/>
            </a:rPr>
            <a:t>x     </a:t>
          </a:r>
          <a:r>
            <a:rPr lang="en-US" sz="1600" b="1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♂</a:t>
          </a:r>
        </a:p>
      </xdr:txBody>
    </xdr:sp>
    <xdr:clientData/>
  </xdr:twoCellAnchor>
  <xdr:twoCellAnchor>
    <xdr:from>
      <xdr:col>16</xdr:col>
      <xdr:colOff>428464</xdr:colOff>
      <xdr:row>18</xdr:row>
      <xdr:rowOff>119184</xdr:rowOff>
    </xdr:from>
    <xdr:to>
      <xdr:col>19</xdr:col>
      <xdr:colOff>194165</xdr:colOff>
      <xdr:row>19</xdr:row>
      <xdr:rowOff>134001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12696664" y="3776784"/>
          <a:ext cx="1594501" cy="2148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800" b="1" baseline="0">
              <a:latin typeface="Arial Narrow" panose="020B0606020202030204" pitchFamily="34" charset="0"/>
            </a:rPr>
            <a:t>♀</a:t>
          </a:r>
          <a:r>
            <a:rPr lang="en-US" sz="2000" b="1" baseline="0">
              <a:latin typeface="Arial Narrow" panose="020B0606020202030204" pitchFamily="34" charset="0"/>
            </a:rPr>
            <a:t> </a:t>
          </a:r>
          <a:r>
            <a:rPr lang="en-US" sz="1200" b="1" baseline="0">
              <a:latin typeface="Arial Narrow" panose="020B0606020202030204" pitchFamily="34" charset="0"/>
            </a:rPr>
            <a:t>[P(</a:t>
          </a:r>
          <a:r>
            <a:rPr lang="el-GR" sz="1200" b="1" baseline="0">
              <a:latin typeface="Arial Narrow" panose="020B0606020202030204" pitchFamily="34" charset="0"/>
            </a:rPr>
            <a:t>Δ2-3)]</a:t>
          </a:r>
          <a:r>
            <a:rPr lang="en-US" sz="1200" b="1" baseline="0">
              <a:latin typeface="Arial Narrow" panose="020B0606020202030204" pitchFamily="34" charset="0"/>
            </a:rPr>
            <a:t>H  </a:t>
          </a:r>
          <a:r>
            <a:rPr lang="en-US" sz="1400" b="1" baseline="0">
              <a:latin typeface="Arial Narrow" panose="020B0606020202030204" pitchFamily="34" charset="0"/>
            </a:rPr>
            <a:t>x     </a:t>
          </a:r>
          <a:r>
            <a:rPr lang="en-US" sz="1600" b="1" baseline="0">
              <a:solidFill>
                <a:sysClr val="windowText" lastClr="000000"/>
              </a:solidFill>
              <a:latin typeface="Arial Narrow" panose="020B0606020202030204" pitchFamily="34" charset="0"/>
            </a:rPr>
            <a:t>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tabSelected="1" zoomScaleNormal="100" workbookViewId="0">
      <selection activeCell="L22" sqref="L22"/>
    </sheetView>
  </sheetViews>
  <sheetFormatPr defaultRowHeight="14.5" x14ac:dyDescent="0.35"/>
  <cols>
    <col min="2" max="2" width="17.453125" customWidth="1"/>
    <col min="3" max="3" width="15.26953125" customWidth="1"/>
    <col min="4" max="4" width="15.453125" customWidth="1"/>
    <col min="5" max="5" width="11.26953125" customWidth="1"/>
    <col min="6" max="6" width="11.7265625" customWidth="1"/>
    <col min="7" max="7" width="11.26953125" customWidth="1"/>
    <col min="10" max="10" width="13.453125" customWidth="1"/>
    <col min="11" max="11" width="11.54296875" customWidth="1"/>
    <col min="12" max="12" width="16.7265625" customWidth="1"/>
  </cols>
  <sheetData>
    <row r="1" spans="1:12" ht="19.5" customHeight="1" x14ac:dyDescent="0.35">
      <c r="B1" s="43" t="s">
        <v>18</v>
      </c>
      <c r="C1" s="43"/>
      <c r="D1" s="43"/>
      <c r="E1" s="43"/>
    </row>
    <row r="2" spans="1:12" ht="16.5" customHeight="1" x14ac:dyDescent="0.35">
      <c r="A2" s="37" t="s">
        <v>0</v>
      </c>
      <c r="B2" s="38" t="s">
        <v>1</v>
      </c>
      <c r="C2" s="38" t="s">
        <v>2</v>
      </c>
      <c r="D2" s="38" t="s">
        <v>4</v>
      </c>
      <c r="E2" s="38" t="s">
        <v>5</v>
      </c>
      <c r="F2" s="38" t="s">
        <v>8</v>
      </c>
      <c r="G2" s="41" t="s">
        <v>16</v>
      </c>
      <c r="H2" s="37" t="s">
        <v>3</v>
      </c>
    </row>
    <row r="3" spans="1:12" ht="15" customHeight="1" x14ac:dyDescent="0.35">
      <c r="A3" s="37"/>
      <c r="B3" s="38"/>
      <c r="C3" s="38"/>
      <c r="D3" s="38"/>
      <c r="E3" s="38"/>
      <c r="F3" s="38"/>
      <c r="G3" s="42"/>
      <c r="H3" s="37"/>
    </row>
    <row r="4" spans="1:12" ht="15.75" customHeight="1" x14ac:dyDescent="0.35">
      <c r="A4" s="19">
        <v>43418</v>
      </c>
      <c r="B4" s="4" t="s">
        <v>21</v>
      </c>
      <c r="C4" s="4" t="s">
        <v>12</v>
      </c>
      <c r="D4" s="4">
        <v>13</v>
      </c>
      <c r="E4" s="4">
        <v>10</v>
      </c>
      <c r="F4" s="11">
        <f t="shared" ref="F4:F40" si="0">E4/(E4+D4)</f>
        <v>0.43478260869565216</v>
      </c>
      <c r="G4" s="30">
        <f>AVERAGE(F4:F5)</f>
        <v>0.4593267882187938</v>
      </c>
      <c r="H4" s="4"/>
    </row>
    <row r="5" spans="1:12" ht="15.75" customHeight="1" x14ac:dyDescent="0.35">
      <c r="A5" s="19">
        <v>43419</v>
      </c>
      <c r="B5" s="4" t="s">
        <v>21</v>
      </c>
      <c r="C5" s="4" t="s">
        <v>12</v>
      </c>
      <c r="D5" s="4">
        <v>16</v>
      </c>
      <c r="E5" s="4">
        <v>15</v>
      </c>
      <c r="F5" s="11">
        <f t="shared" si="0"/>
        <v>0.4838709677419355</v>
      </c>
      <c r="G5" s="31"/>
      <c r="H5" s="4"/>
    </row>
    <row r="6" spans="1:12" ht="16.5" customHeight="1" x14ac:dyDescent="0.35">
      <c r="A6" s="19">
        <v>43637</v>
      </c>
      <c r="B6" s="6" t="s">
        <v>21</v>
      </c>
      <c r="C6" s="8" t="s">
        <v>7</v>
      </c>
      <c r="D6" s="4">
        <v>0</v>
      </c>
      <c r="E6" s="4">
        <v>55</v>
      </c>
      <c r="F6" s="11">
        <f t="shared" si="0"/>
        <v>1</v>
      </c>
      <c r="G6" s="30">
        <f>AVERAGE(F6:F7)</f>
        <v>1</v>
      </c>
      <c r="H6" s="4"/>
      <c r="J6" s="39" t="s">
        <v>1</v>
      </c>
      <c r="K6" s="39" t="s">
        <v>2</v>
      </c>
      <c r="L6" s="41" t="s">
        <v>15</v>
      </c>
    </row>
    <row r="7" spans="1:12" x14ac:dyDescent="0.35">
      <c r="A7" s="17">
        <v>43397</v>
      </c>
      <c r="B7" s="6" t="s">
        <v>21</v>
      </c>
      <c r="C7" s="8" t="s">
        <v>7</v>
      </c>
      <c r="D7" s="6">
        <v>0</v>
      </c>
      <c r="E7" s="6">
        <v>78</v>
      </c>
      <c r="F7" s="9">
        <f t="shared" si="0"/>
        <v>1</v>
      </c>
      <c r="G7" s="31"/>
      <c r="H7" s="7"/>
      <c r="J7" s="40"/>
      <c r="K7" s="40"/>
      <c r="L7" s="42"/>
    </row>
    <row r="8" spans="1:12" ht="15.5" x14ac:dyDescent="0.35">
      <c r="A8" s="19">
        <v>43418</v>
      </c>
      <c r="B8" s="4" t="s">
        <v>21</v>
      </c>
      <c r="C8" s="4" t="s">
        <v>20</v>
      </c>
      <c r="D8" s="4">
        <v>9</v>
      </c>
      <c r="E8" s="4">
        <v>63</v>
      </c>
      <c r="F8" s="11">
        <f t="shared" si="0"/>
        <v>0.875</v>
      </c>
      <c r="G8" s="23"/>
      <c r="H8" s="4"/>
      <c r="J8" s="12" t="s">
        <v>13</v>
      </c>
      <c r="K8" s="1" t="s">
        <v>19</v>
      </c>
      <c r="L8" s="3">
        <v>0.19</v>
      </c>
    </row>
    <row r="9" spans="1:12" ht="15.5" x14ac:dyDescent="0.35">
      <c r="A9" s="17">
        <v>43397</v>
      </c>
      <c r="B9" s="4" t="s">
        <v>21</v>
      </c>
      <c r="C9" s="6" t="s">
        <v>23</v>
      </c>
      <c r="D9" s="6">
        <v>17</v>
      </c>
      <c r="E9" s="6">
        <v>32</v>
      </c>
      <c r="F9" s="11">
        <f t="shared" si="0"/>
        <v>0.65306122448979587</v>
      </c>
      <c r="G9" s="30">
        <f>AVERAGE(F9:F10)</f>
        <v>0.54081632653061218</v>
      </c>
      <c r="H9" s="6"/>
      <c r="J9" s="12" t="s">
        <v>13</v>
      </c>
      <c r="K9" s="1" t="s">
        <v>20</v>
      </c>
      <c r="L9" s="14">
        <v>1</v>
      </c>
    </row>
    <row r="10" spans="1:12" ht="15.5" x14ac:dyDescent="0.35">
      <c r="A10" s="19">
        <v>43418</v>
      </c>
      <c r="B10" s="4" t="s">
        <v>21</v>
      </c>
      <c r="C10" s="4" t="s">
        <v>23</v>
      </c>
      <c r="D10" s="4">
        <v>8</v>
      </c>
      <c r="E10" s="4">
        <v>6</v>
      </c>
      <c r="F10" s="11">
        <f t="shared" si="0"/>
        <v>0.42857142857142855</v>
      </c>
      <c r="G10" s="31"/>
      <c r="H10" s="4"/>
      <c r="J10" s="12" t="s">
        <v>13</v>
      </c>
      <c r="K10" s="12" t="s">
        <v>7</v>
      </c>
      <c r="L10" s="14">
        <v>1</v>
      </c>
    </row>
    <row r="11" spans="1:12" ht="15.5" x14ac:dyDescent="0.35">
      <c r="A11" s="17">
        <v>43397</v>
      </c>
      <c r="B11" s="4" t="s">
        <v>21</v>
      </c>
      <c r="C11" s="6" t="s">
        <v>24</v>
      </c>
      <c r="D11" s="6">
        <v>11</v>
      </c>
      <c r="E11" s="6">
        <v>7</v>
      </c>
      <c r="F11" s="11">
        <f t="shared" si="0"/>
        <v>0.3888888888888889</v>
      </c>
      <c r="G11" s="30">
        <f>AVERAGE(F11:F14)</f>
        <v>0.45398697196127491</v>
      </c>
      <c r="H11" s="6"/>
      <c r="J11" s="12" t="s">
        <v>13</v>
      </c>
      <c r="K11" s="2" t="s">
        <v>9</v>
      </c>
      <c r="L11" s="18">
        <v>0.24</v>
      </c>
    </row>
    <row r="12" spans="1:12" ht="15.5" x14ac:dyDescent="0.35">
      <c r="A12" s="19">
        <v>43410</v>
      </c>
      <c r="B12" s="4" t="s">
        <v>21</v>
      </c>
      <c r="C12" s="4" t="s">
        <v>24</v>
      </c>
      <c r="D12" s="6">
        <v>21</v>
      </c>
      <c r="E12" s="6">
        <v>38</v>
      </c>
      <c r="F12" s="11">
        <f t="shared" si="0"/>
        <v>0.64406779661016944</v>
      </c>
      <c r="G12" s="32"/>
      <c r="H12" s="6"/>
      <c r="J12" s="12"/>
      <c r="K12" s="2"/>
      <c r="L12" s="18"/>
    </row>
    <row r="13" spans="1:12" ht="15.5" x14ac:dyDescent="0.35">
      <c r="A13" s="19">
        <v>43418</v>
      </c>
      <c r="B13" s="4" t="s">
        <v>21</v>
      </c>
      <c r="C13" s="4" t="s">
        <v>24</v>
      </c>
      <c r="D13" s="4">
        <v>14</v>
      </c>
      <c r="E13" s="4">
        <v>8</v>
      </c>
      <c r="F13" s="11">
        <f t="shared" si="0"/>
        <v>0.36363636363636365</v>
      </c>
      <c r="G13" s="32"/>
      <c r="H13" s="4"/>
      <c r="J13" s="12" t="s">
        <v>14</v>
      </c>
      <c r="K13" s="1" t="s">
        <v>19</v>
      </c>
      <c r="L13" s="15">
        <v>0.05</v>
      </c>
    </row>
    <row r="14" spans="1:12" ht="15.5" x14ac:dyDescent="0.35">
      <c r="A14" s="19">
        <v>43419</v>
      </c>
      <c r="B14" s="4" t="s">
        <v>21</v>
      </c>
      <c r="C14" s="4" t="s">
        <v>24</v>
      </c>
      <c r="D14" s="4">
        <v>18</v>
      </c>
      <c r="E14" s="4">
        <v>13</v>
      </c>
      <c r="F14" s="11">
        <f t="shared" si="0"/>
        <v>0.41935483870967744</v>
      </c>
      <c r="G14" s="31"/>
      <c r="H14" s="4"/>
      <c r="J14" s="12" t="s">
        <v>14</v>
      </c>
      <c r="K14" s="1" t="s">
        <v>20</v>
      </c>
      <c r="L14" s="10">
        <v>0.7142857142857143</v>
      </c>
    </row>
    <row r="15" spans="1:12" ht="15.5" x14ac:dyDescent="0.35">
      <c r="A15" s="17">
        <v>43397</v>
      </c>
      <c r="B15" s="4" t="s">
        <v>21</v>
      </c>
      <c r="C15" s="6" t="s">
        <v>25</v>
      </c>
      <c r="D15" s="24">
        <v>6</v>
      </c>
      <c r="E15" s="24">
        <v>25</v>
      </c>
      <c r="F15" s="11">
        <f t="shared" si="0"/>
        <v>0.80645161290322576</v>
      </c>
      <c r="G15" s="30">
        <f>AVERAGE(F15:F16)</f>
        <v>0.61751152073732718</v>
      </c>
      <c r="H15" s="6"/>
      <c r="J15" s="12" t="s">
        <v>14</v>
      </c>
      <c r="K15" s="13" t="s">
        <v>7</v>
      </c>
      <c r="L15" s="14">
        <v>1</v>
      </c>
    </row>
    <row r="16" spans="1:12" ht="15.5" x14ac:dyDescent="0.35">
      <c r="A16" s="19">
        <v>43418</v>
      </c>
      <c r="B16" s="4" t="s">
        <v>21</v>
      </c>
      <c r="C16" s="4" t="s">
        <v>25</v>
      </c>
      <c r="D16" s="4">
        <v>48</v>
      </c>
      <c r="E16" s="4">
        <v>36</v>
      </c>
      <c r="F16" s="11">
        <f t="shared" si="0"/>
        <v>0.42857142857142855</v>
      </c>
      <c r="G16" s="31"/>
      <c r="H16" s="4"/>
      <c r="J16" s="1" t="s">
        <v>14</v>
      </c>
      <c r="K16" s="2" t="s">
        <v>9</v>
      </c>
      <c r="L16" s="18">
        <v>0.2</v>
      </c>
    </row>
    <row r="17" spans="1:12" ht="15.5" x14ac:dyDescent="0.35">
      <c r="A17" s="17">
        <v>43507</v>
      </c>
      <c r="B17" s="6" t="s">
        <v>21</v>
      </c>
      <c r="C17" s="6" t="s">
        <v>6</v>
      </c>
      <c r="D17" s="6">
        <v>43</v>
      </c>
      <c r="E17" s="6">
        <v>11</v>
      </c>
      <c r="F17" s="16">
        <f t="shared" si="0"/>
        <v>0.20370370370370369</v>
      </c>
      <c r="G17" s="7"/>
      <c r="H17" s="7"/>
      <c r="J17" s="1"/>
      <c r="K17" s="2"/>
      <c r="L17" s="18"/>
    </row>
    <row r="18" spans="1:12" x14ac:dyDescent="0.35">
      <c r="A18" s="26">
        <v>43489</v>
      </c>
      <c r="B18" s="20" t="s">
        <v>21</v>
      </c>
      <c r="C18" s="20" t="s">
        <v>17</v>
      </c>
      <c r="D18" s="20">
        <v>48</v>
      </c>
      <c r="E18" s="20">
        <v>11</v>
      </c>
      <c r="F18" s="21">
        <f t="shared" si="0"/>
        <v>0.1864406779661017</v>
      </c>
      <c r="G18" s="33">
        <f>AVERAGE(F18:F19)</f>
        <v>0.14240066685190331</v>
      </c>
      <c r="H18" s="20"/>
    </row>
    <row r="19" spans="1:12" x14ac:dyDescent="0.35">
      <c r="A19" s="26">
        <v>43489</v>
      </c>
      <c r="B19" s="20" t="s">
        <v>21</v>
      </c>
      <c r="C19" s="20" t="s">
        <v>17</v>
      </c>
      <c r="D19" s="20">
        <v>55</v>
      </c>
      <c r="E19" s="20">
        <v>6</v>
      </c>
      <c r="F19" s="21">
        <f t="shared" si="0"/>
        <v>9.8360655737704916E-2</v>
      </c>
      <c r="G19" s="34"/>
      <c r="H19" s="20"/>
    </row>
    <row r="20" spans="1:12" x14ac:dyDescent="0.35">
      <c r="A20" s="17">
        <v>43255</v>
      </c>
      <c r="B20" s="4" t="s">
        <v>22</v>
      </c>
      <c r="C20" s="4" t="s">
        <v>9</v>
      </c>
      <c r="D20" s="6">
        <v>31</v>
      </c>
      <c r="E20" s="6">
        <v>22</v>
      </c>
      <c r="F20" s="11">
        <f t="shared" si="0"/>
        <v>0.41509433962264153</v>
      </c>
      <c r="G20" s="30">
        <f>AVERAGE(F20:F22)</f>
        <v>0.20876707872478853</v>
      </c>
      <c r="H20" s="6"/>
    </row>
    <row r="21" spans="1:12" x14ac:dyDescent="0.35">
      <c r="A21" s="19">
        <v>43418</v>
      </c>
      <c r="B21" s="4" t="s">
        <v>21</v>
      </c>
      <c r="C21" s="4" t="s">
        <v>9</v>
      </c>
      <c r="D21" s="4">
        <v>53</v>
      </c>
      <c r="E21" s="4">
        <v>5</v>
      </c>
      <c r="F21" s="11">
        <f t="shared" si="0"/>
        <v>8.6206896551724144E-2</v>
      </c>
      <c r="G21" s="32"/>
      <c r="H21" s="4"/>
    </row>
    <row r="22" spans="1:12" x14ac:dyDescent="0.35">
      <c r="A22" s="19">
        <v>43419</v>
      </c>
      <c r="B22" s="4" t="s">
        <v>21</v>
      </c>
      <c r="C22" s="4" t="s">
        <v>9</v>
      </c>
      <c r="D22" s="4">
        <v>49</v>
      </c>
      <c r="E22" s="4">
        <v>7</v>
      </c>
      <c r="F22" s="11">
        <f t="shared" si="0"/>
        <v>0.125</v>
      </c>
      <c r="G22" s="31"/>
      <c r="H22" s="4"/>
    </row>
    <row r="23" spans="1:12" x14ac:dyDescent="0.35">
      <c r="A23" s="26">
        <v>43489</v>
      </c>
      <c r="B23" s="20" t="s">
        <v>21</v>
      </c>
      <c r="C23" s="20" t="s">
        <v>10</v>
      </c>
      <c r="D23" s="20">
        <v>7</v>
      </c>
      <c r="E23" s="20">
        <v>50</v>
      </c>
      <c r="F23" s="21">
        <f t="shared" si="0"/>
        <v>0.8771929824561403</v>
      </c>
      <c r="G23" s="22"/>
      <c r="H23" s="20"/>
    </row>
    <row r="24" spans="1:12" x14ac:dyDescent="0.35">
      <c r="A24" s="17">
        <v>43397</v>
      </c>
      <c r="B24" s="4" t="s">
        <v>11</v>
      </c>
      <c r="C24" s="4" t="s">
        <v>12</v>
      </c>
      <c r="D24" s="6">
        <v>33</v>
      </c>
      <c r="E24" s="6">
        <v>11</v>
      </c>
      <c r="F24" s="16">
        <f t="shared" si="0"/>
        <v>0.25</v>
      </c>
      <c r="G24" s="16"/>
      <c r="H24" s="6"/>
    </row>
    <row r="25" spans="1:12" x14ac:dyDescent="0.35">
      <c r="A25" s="17">
        <v>43292</v>
      </c>
      <c r="B25" s="4" t="s">
        <v>11</v>
      </c>
      <c r="C25" s="6" t="s">
        <v>7</v>
      </c>
      <c r="D25" s="6">
        <v>0</v>
      </c>
      <c r="E25" s="6">
        <v>29</v>
      </c>
      <c r="F25" s="16">
        <f t="shared" si="0"/>
        <v>1</v>
      </c>
      <c r="G25" s="27">
        <f>AVERAGE(F25:F26)</f>
        <v>1</v>
      </c>
      <c r="H25" s="6"/>
    </row>
    <row r="26" spans="1:12" x14ac:dyDescent="0.35">
      <c r="A26" s="17">
        <v>43300</v>
      </c>
      <c r="B26" s="4" t="s">
        <v>11</v>
      </c>
      <c r="C26" s="6" t="s">
        <v>7</v>
      </c>
      <c r="D26" s="6">
        <v>0</v>
      </c>
      <c r="E26" s="6">
        <v>110</v>
      </c>
      <c r="F26" s="16">
        <f t="shared" si="0"/>
        <v>1</v>
      </c>
      <c r="G26" s="35"/>
      <c r="H26" s="6"/>
    </row>
    <row r="27" spans="1:12" x14ac:dyDescent="0.35">
      <c r="A27" s="19">
        <v>43383</v>
      </c>
      <c r="B27" s="4" t="s">
        <v>11</v>
      </c>
      <c r="C27" s="4" t="s">
        <v>20</v>
      </c>
      <c r="D27" s="4">
        <v>38</v>
      </c>
      <c r="E27" s="4">
        <v>9</v>
      </c>
      <c r="F27" s="11">
        <f t="shared" si="0"/>
        <v>0.19148936170212766</v>
      </c>
      <c r="G27" s="30">
        <f>AVERAGE(F27:F28)</f>
        <v>0.24574468085106382</v>
      </c>
      <c r="H27" s="4"/>
    </row>
    <row r="28" spans="1:12" x14ac:dyDescent="0.35">
      <c r="A28" s="19">
        <v>43387</v>
      </c>
      <c r="B28" s="4" t="s">
        <v>11</v>
      </c>
      <c r="C28" s="4" t="s">
        <v>20</v>
      </c>
      <c r="D28" s="25">
        <v>21</v>
      </c>
      <c r="E28" s="25">
        <v>9</v>
      </c>
      <c r="F28" s="11">
        <f t="shared" si="0"/>
        <v>0.3</v>
      </c>
      <c r="G28" s="31"/>
      <c r="H28" s="4"/>
    </row>
    <row r="29" spans="1:12" x14ac:dyDescent="0.35">
      <c r="A29" s="19">
        <v>43383</v>
      </c>
      <c r="B29" s="4" t="s">
        <v>11</v>
      </c>
      <c r="C29" s="4" t="s">
        <v>23</v>
      </c>
      <c r="D29" s="25">
        <v>27</v>
      </c>
      <c r="E29" s="25">
        <v>3</v>
      </c>
      <c r="F29" s="11">
        <f t="shared" si="0"/>
        <v>0.1</v>
      </c>
      <c r="G29" s="30">
        <f>AVERAGE(F29:F30)</f>
        <v>0.10681818181818181</v>
      </c>
      <c r="H29" s="4"/>
    </row>
    <row r="30" spans="1:12" x14ac:dyDescent="0.35">
      <c r="A30" s="19">
        <v>43387</v>
      </c>
      <c r="B30" s="4" t="s">
        <v>11</v>
      </c>
      <c r="C30" s="4" t="s">
        <v>23</v>
      </c>
      <c r="D30" s="25">
        <v>39</v>
      </c>
      <c r="E30" s="25">
        <v>5</v>
      </c>
      <c r="F30" s="11">
        <f t="shared" si="0"/>
        <v>0.11363636363636363</v>
      </c>
      <c r="G30" s="31"/>
      <c r="H30" s="4"/>
    </row>
    <row r="31" spans="1:12" ht="15.75" customHeight="1" x14ac:dyDescent="0.35">
      <c r="A31" s="19">
        <v>43383</v>
      </c>
      <c r="B31" s="4" t="s">
        <v>11</v>
      </c>
      <c r="C31" s="4" t="s">
        <v>24</v>
      </c>
      <c r="D31" s="25">
        <v>24</v>
      </c>
      <c r="E31" s="25">
        <v>5</v>
      </c>
      <c r="F31" s="11">
        <f t="shared" si="0"/>
        <v>0.17241379310344829</v>
      </c>
      <c r="G31" s="36">
        <f>AVERAGE(F31:F33)</f>
        <v>0.16203995973314678</v>
      </c>
      <c r="H31" s="4"/>
    </row>
    <row r="32" spans="1:12" ht="15.75" customHeight="1" x14ac:dyDescent="0.35">
      <c r="A32" s="19">
        <v>43387</v>
      </c>
      <c r="B32" s="4" t="s">
        <v>11</v>
      </c>
      <c r="C32" s="4" t="s">
        <v>24</v>
      </c>
      <c r="D32" s="25">
        <v>35</v>
      </c>
      <c r="E32" s="25">
        <v>8</v>
      </c>
      <c r="F32" s="11">
        <f t="shared" si="0"/>
        <v>0.18604651162790697</v>
      </c>
      <c r="G32" s="36"/>
      <c r="H32" s="4"/>
    </row>
    <row r="33" spans="1:8" x14ac:dyDescent="0.35">
      <c r="A33" s="19">
        <v>43410</v>
      </c>
      <c r="B33" s="4" t="s">
        <v>11</v>
      </c>
      <c r="C33" s="4" t="s">
        <v>24</v>
      </c>
      <c r="D33" s="25">
        <v>41</v>
      </c>
      <c r="E33" s="25">
        <v>6</v>
      </c>
      <c r="F33" s="11">
        <f t="shared" si="0"/>
        <v>0.1276595744680851</v>
      </c>
      <c r="G33" s="36"/>
      <c r="H33" s="4"/>
    </row>
    <row r="34" spans="1:8" x14ac:dyDescent="0.35">
      <c r="A34" s="19">
        <v>43383</v>
      </c>
      <c r="B34" s="4" t="s">
        <v>11</v>
      </c>
      <c r="C34" s="4" t="s">
        <v>25</v>
      </c>
      <c r="D34" s="25">
        <v>37</v>
      </c>
      <c r="E34" s="25">
        <v>3</v>
      </c>
      <c r="F34" s="11">
        <f t="shared" si="0"/>
        <v>7.4999999999999997E-2</v>
      </c>
      <c r="G34" s="36">
        <f>AVERAGE(F34:F35)</f>
        <v>0.20673076923076925</v>
      </c>
      <c r="H34" s="4"/>
    </row>
    <row r="35" spans="1:8" x14ac:dyDescent="0.35">
      <c r="A35" s="19">
        <v>43410</v>
      </c>
      <c r="B35" s="4" t="s">
        <v>11</v>
      </c>
      <c r="C35" s="4" t="s">
        <v>25</v>
      </c>
      <c r="D35" s="4">
        <v>43</v>
      </c>
      <c r="E35" s="4">
        <v>22</v>
      </c>
      <c r="F35" s="11">
        <f t="shared" si="0"/>
        <v>0.33846153846153848</v>
      </c>
      <c r="G35" s="36"/>
      <c r="H35" s="4"/>
    </row>
    <row r="36" spans="1:8" ht="16.5" customHeight="1" x14ac:dyDescent="0.35">
      <c r="A36" s="17">
        <v>43508</v>
      </c>
      <c r="B36" s="6" t="s">
        <v>11</v>
      </c>
      <c r="C36" s="6" t="s">
        <v>17</v>
      </c>
      <c r="D36" s="6">
        <v>46</v>
      </c>
      <c r="E36" s="6">
        <v>5</v>
      </c>
      <c r="F36" s="16">
        <f t="shared" si="0"/>
        <v>9.8039215686274508E-2</v>
      </c>
      <c r="G36" s="36">
        <f>AVERAGE(F36:F37)</f>
        <v>9.9019607843137264E-2</v>
      </c>
      <c r="H36" s="4"/>
    </row>
    <row r="37" spans="1:8" ht="16.5" customHeight="1" x14ac:dyDescent="0.35">
      <c r="A37" s="17">
        <v>43508</v>
      </c>
      <c r="B37" s="6" t="s">
        <v>11</v>
      </c>
      <c r="C37" s="6" t="s">
        <v>17</v>
      </c>
      <c r="D37" s="6">
        <v>72</v>
      </c>
      <c r="E37" s="6">
        <v>8</v>
      </c>
      <c r="F37" s="16">
        <f t="shared" si="0"/>
        <v>0.1</v>
      </c>
      <c r="G37" s="36"/>
      <c r="H37" s="7"/>
    </row>
    <row r="38" spans="1:8" x14ac:dyDescent="0.35">
      <c r="A38" s="19">
        <v>43388</v>
      </c>
      <c r="B38" s="4" t="s">
        <v>11</v>
      </c>
      <c r="C38" s="5" t="s">
        <v>9</v>
      </c>
      <c r="D38" s="4">
        <v>41</v>
      </c>
      <c r="E38" s="4">
        <v>11</v>
      </c>
      <c r="F38" s="11">
        <f t="shared" si="0"/>
        <v>0.21153846153846154</v>
      </c>
      <c r="G38" s="27">
        <f>AVERAGE(F38:F40)</f>
        <v>0.23635235732009927</v>
      </c>
      <c r="H38" s="7"/>
    </row>
    <row r="39" spans="1:8" x14ac:dyDescent="0.35">
      <c r="A39" s="19">
        <v>43395</v>
      </c>
      <c r="B39" s="4" t="s">
        <v>11</v>
      </c>
      <c r="C39" s="5" t="s">
        <v>9</v>
      </c>
      <c r="D39" s="4">
        <v>8</v>
      </c>
      <c r="E39" s="4">
        <v>5</v>
      </c>
      <c r="F39" s="11">
        <f t="shared" si="0"/>
        <v>0.38461538461538464</v>
      </c>
      <c r="G39" s="28"/>
      <c r="H39" s="4"/>
    </row>
    <row r="40" spans="1:8" x14ac:dyDescent="0.35">
      <c r="A40" s="17">
        <v>43508</v>
      </c>
      <c r="B40" s="6" t="s">
        <v>11</v>
      </c>
      <c r="C40" s="5" t="s">
        <v>9</v>
      </c>
      <c r="D40" s="6">
        <v>55</v>
      </c>
      <c r="E40" s="6">
        <v>7</v>
      </c>
      <c r="F40" s="16">
        <f t="shared" si="0"/>
        <v>0.11290322580645161</v>
      </c>
      <c r="G40" s="29"/>
      <c r="H40" s="4"/>
    </row>
    <row r="56" ht="16.5" customHeight="1" x14ac:dyDescent="0.35"/>
    <row r="57" ht="16.5" customHeight="1" x14ac:dyDescent="0.35"/>
  </sheetData>
  <sortState xmlns:xlrd2="http://schemas.microsoft.com/office/spreadsheetml/2017/richdata2" ref="A5:H60">
    <sortCondition ref="B4:B60"/>
    <sortCondition ref="C4:C60"/>
    <sortCondition ref="A4:A60"/>
  </sortState>
  <mergeCells count="26">
    <mergeCell ref="L6:L7"/>
    <mergeCell ref="G27:G28"/>
    <mergeCell ref="B1:E1"/>
    <mergeCell ref="J6:J7"/>
    <mergeCell ref="H2:H3"/>
    <mergeCell ref="C2:C3"/>
    <mergeCell ref="D2:D3"/>
    <mergeCell ref="E2:E3"/>
    <mergeCell ref="F2:F3"/>
    <mergeCell ref="G2:G3"/>
    <mergeCell ref="G20:G22"/>
    <mergeCell ref="G4:G5"/>
    <mergeCell ref="A2:A3"/>
    <mergeCell ref="B2:B3"/>
    <mergeCell ref="G31:G33"/>
    <mergeCell ref="G34:G35"/>
    <mergeCell ref="K6:K7"/>
    <mergeCell ref="G38:G40"/>
    <mergeCell ref="G6:G7"/>
    <mergeCell ref="G9:G10"/>
    <mergeCell ref="G11:G14"/>
    <mergeCell ref="G15:G16"/>
    <mergeCell ref="G18:G19"/>
    <mergeCell ref="G25:G26"/>
    <mergeCell ref="G36:G37"/>
    <mergeCell ref="G29:G30"/>
  </mergeCells>
  <pageMargins left="1" right="1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2019-11-05T21:44:55Z</dcterms:modified>
</cp:coreProperties>
</file>