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lau\Labwork_BUMC\Projects\SuperP_HarP_project\paperdraft_20190915\SourceDataFiles\"/>
    </mc:Choice>
  </mc:AlternateContent>
  <xr:revisionPtr revIDLastSave="0" documentId="13_ncr:1_{EA5D9E59-B56F-4984-8ADA-9C4F35B155CA}" xr6:coauthVersionLast="45" xr6:coauthVersionMax="45" xr10:uidLastSave="{00000000-0000-0000-0000-000000000000}"/>
  <bookViews>
    <workbookView xWindow="3070" yWindow="3390" windowWidth="19290" windowHeight="13890" tabRatio="497" xr2:uid="{00000000-000D-0000-FFFF-FFFF00000000}"/>
  </bookViews>
  <sheets>
    <sheet name="Fig7A-P{Δ2-3, 99B}" sheetId="1" r:id="rId1"/>
    <sheet name=" Fig7A-P(Δ2-3) H" sheetId="2" r:id="rId2"/>
    <sheet name="Fig7B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8" i="4" l="1"/>
  <c r="F27" i="4"/>
  <c r="F26" i="4"/>
  <c r="F25" i="4"/>
  <c r="F20" i="4"/>
  <c r="F19" i="4"/>
  <c r="G19" i="4" s="1"/>
  <c r="F18" i="4"/>
  <c r="F17" i="4"/>
  <c r="F16" i="4"/>
  <c r="G16" i="4" s="1"/>
  <c r="F15" i="4"/>
  <c r="F14" i="4"/>
  <c r="G14" i="4" s="1"/>
  <c r="F13" i="4"/>
  <c r="G12" i="4"/>
  <c r="F12" i="4"/>
  <c r="F11" i="4"/>
  <c r="F10" i="4"/>
  <c r="G9" i="4"/>
  <c r="F9" i="4"/>
  <c r="F8" i="4"/>
  <c r="F7" i="4"/>
  <c r="G7" i="4" s="1"/>
  <c r="F6" i="4"/>
  <c r="F5" i="4"/>
  <c r="G5" i="4" s="1"/>
  <c r="F4" i="4"/>
  <c r="F3" i="4"/>
  <c r="G3" i="4" s="1"/>
  <c r="F36" i="1" l="1"/>
  <c r="F35" i="1"/>
  <c r="F34" i="1"/>
  <c r="F33" i="1"/>
  <c r="F32" i="1"/>
  <c r="F31" i="1"/>
  <c r="F30" i="1"/>
  <c r="F29" i="1"/>
  <c r="F28" i="1"/>
  <c r="F27" i="1"/>
  <c r="G27" i="1" s="1"/>
  <c r="F26" i="1"/>
  <c r="F25" i="1"/>
  <c r="F24" i="1"/>
  <c r="F23" i="1"/>
  <c r="F22" i="1"/>
  <c r="F21" i="1"/>
  <c r="G21" i="1" s="1"/>
  <c r="F20" i="1"/>
  <c r="F19" i="1"/>
  <c r="F18" i="1"/>
  <c r="F17" i="1"/>
  <c r="G17" i="1" s="1"/>
  <c r="F16" i="1"/>
  <c r="F15" i="1"/>
  <c r="F14" i="1"/>
  <c r="F13" i="1"/>
  <c r="F12" i="1"/>
  <c r="F11" i="1"/>
  <c r="F10" i="1"/>
  <c r="F9" i="1"/>
  <c r="F8" i="1"/>
  <c r="F7" i="1"/>
  <c r="F6" i="1"/>
  <c r="F5" i="1"/>
  <c r="G4" i="1"/>
  <c r="F4" i="1"/>
  <c r="F39" i="1"/>
  <c r="F38" i="1"/>
  <c r="F37" i="1"/>
  <c r="G37" i="1" s="1"/>
  <c r="G24" i="1" l="1"/>
  <c r="G12" i="1"/>
  <c r="G29" i="1"/>
  <c r="G9" i="1"/>
  <c r="G14" i="1"/>
  <c r="G31" i="1"/>
  <c r="G6" i="1"/>
  <c r="G19" i="1"/>
  <c r="G35" i="1"/>
  <c r="F39" i="2"/>
  <c r="F38" i="2"/>
  <c r="G38" i="2" s="1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G22" i="2" s="1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G19" i="2" l="1"/>
  <c r="G16" i="2"/>
  <c r="G24" i="2"/>
  <c r="G9" i="2"/>
  <c r="G13" i="2"/>
  <c r="G33" i="2"/>
  <c r="G6" i="2"/>
  <c r="G30" i="2"/>
  <c r="G11" i="2"/>
  <c r="G27" i="2"/>
  <c r="G35" i="2"/>
</calcChain>
</file>

<file path=xl/sharedStrings.xml><?xml version="1.0" encoding="utf-8"?>
<sst xmlns="http://schemas.openxmlformats.org/spreadsheetml/2006/main" count="282" uniqueCount="36">
  <si>
    <t>Date</t>
  </si>
  <si>
    <t>Female in cross</t>
  </si>
  <si>
    <t>Male in cross</t>
  </si>
  <si>
    <t>Empty pupae</t>
  </si>
  <si>
    <t>Dead pupae</t>
  </si>
  <si>
    <t>% Pupal lethality</t>
  </si>
  <si>
    <t>Average pupal lethality</t>
  </si>
  <si>
    <t>Notes</t>
  </si>
  <si>
    <t>[P(Δ2-3)]H</t>
  </si>
  <si>
    <t>Birmingham</t>
  </si>
  <si>
    <t>Harwich</t>
  </si>
  <si>
    <t>ISO1-UC</t>
  </si>
  <si>
    <t>Lerick-SL2</t>
  </si>
  <si>
    <t>OreR-MOD</t>
  </si>
  <si>
    <t>pi[2]</t>
  </si>
  <si>
    <t>P{Δ2-3, 99B}</t>
  </si>
  <si>
    <t>Birm</t>
  </si>
  <si>
    <t>Lerik-SL2</t>
  </si>
  <si>
    <t>Male parent</t>
  </si>
  <si>
    <t>avg % pupal lethality</t>
  </si>
  <si>
    <t>ISO1</t>
  </si>
  <si>
    <t>Lk-P(1A)</t>
  </si>
  <si>
    <t>HISR-N10</t>
  </si>
  <si>
    <t>HISR-N17</t>
  </si>
  <si>
    <t>HISR-D29</t>
  </si>
  <si>
    <t>HISR-D43</t>
  </si>
  <si>
    <t>HISR-D46</t>
  </si>
  <si>
    <t>HISR-D51</t>
  </si>
  <si>
    <t>HISR-N31</t>
  </si>
  <si>
    <t>HISR-N25</t>
  </si>
  <si>
    <t>female parent</t>
  </si>
  <si>
    <t>F1 female with                                 &gt;2 eggs (fertile)</t>
  </si>
  <si>
    <t>Dysgenic                       F1 females</t>
  </si>
  <si>
    <t>% Dysgenic females</t>
  </si>
  <si>
    <t>Avg % F1 dysgenesis</t>
  </si>
  <si>
    <t>Other additional crosses not in the figure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</si>
</sst>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/>
    <xf numFmtId="0" fontId="1" fillId="0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9" fontId="6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9" fontId="6" fillId="0" borderId="1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10" fontId="1" fillId="0" borderId="3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3" fillId="2" borderId="2" xfId="0" applyNumberFormat="1" applyFont="1" applyFill="1" applyBorder="1" applyAlignment="1">
      <alignment horizontal="center" vertical="center" wrapText="1"/>
    </xf>
    <xf numFmtId="10" fontId="3" fillId="2" borderId="3" xfId="0" applyNumberFormat="1" applyFont="1" applyFill="1" applyBorder="1" applyAlignment="1">
      <alignment horizontal="center" vertical="center" wrapText="1"/>
    </xf>
    <xf numFmtId="10" fontId="1" fillId="0" borderId="4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P{</a:t>
            </a:r>
            <a:r>
              <a:rPr lang="el-GR" sz="1400" b="1" i="0" u="none" strike="noStrike" baseline="0">
                <a:solidFill>
                  <a:sysClr val="windowText" lastClr="000000"/>
                </a:solidFill>
                <a:effectLst/>
              </a:rPr>
              <a:t>Δ2-3, 99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B}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</a:rPr>
              <a:t> </a:t>
            </a:r>
            <a:endParaRPr lang="en-US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'Fig7A-P{Δ2-3, 99B}'!$L$1</c:f>
              <c:strCache>
                <c:ptCount val="1"/>
                <c:pt idx="0">
                  <c:v>avg % pupal lethality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'Fig7A-P{Δ2-3, 99B}'!$K$2:$K$15</c:f>
              <c:strCache>
                <c:ptCount val="14"/>
                <c:pt idx="0">
                  <c:v>ISO1</c:v>
                </c:pt>
                <c:pt idx="1">
                  <c:v>Harwich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  <c:pt idx="6">
                  <c:v>Birm</c:v>
                </c:pt>
                <c:pt idx="7">
                  <c:v>HISR-D29</c:v>
                </c:pt>
                <c:pt idx="8">
                  <c:v>HISR-D43</c:v>
                </c:pt>
                <c:pt idx="9">
                  <c:v>HISR-D46</c:v>
                </c:pt>
                <c:pt idx="10">
                  <c:v>HISR-D51</c:v>
                </c:pt>
                <c:pt idx="11">
                  <c:v>pi[2]</c:v>
                </c:pt>
                <c:pt idx="12">
                  <c:v>OreR-MOD</c:v>
                </c:pt>
                <c:pt idx="13">
                  <c:v>Lk-P(1A)</c:v>
                </c:pt>
              </c:strCache>
            </c:strRef>
          </c:cat>
          <c:val>
            <c:numRef>
              <c:f>'Fig7A-P{Δ2-3, 99B}'!$L$2:$L$15</c:f>
              <c:numCache>
                <c:formatCode>0.0%</c:formatCode>
                <c:ptCount val="14"/>
                <c:pt idx="0">
                  <c:v>0.08</c:v>
                </c:pt>
                <c:pt idx="1">
                  <c:v>7.6999999999999999E-2</c:v>
                </c:pt>
                <c:pt idx="2">
                  <c:v>0.16600000000000001</c:v>
                </c:pt>
                <c:pt idx="3">
                  <c:v>1</c:v>
                </c:pt>
                <c:pt idx="4">
                  <c:v>0.96</c:v>
                </c:pt>
                <c:pt idx="5">
                  <c:v>1</c:v>
                </c:pt>
                <c:pt idx="6">
                  <c:v>0.95899999999999996</c:v>
                </c:pt>
                <c:pt idx="7">
                  <c:v>7.9000000000000001E-2</c:v>
                </c:pt>
                <c:pt idx="8">
                  <c:v>0.11899999999999999</c:v>
                </c:pt>
                <c:pt idx="9">
                  <c:v>0.114</c:v>
                </c:pt>
                <c:pt idx="10">
                  <c:v>0.1</c:v>
                </c:pt>
                <c:pt idx="11">
                  <c:v>0.13200000000000001</c:v>
                </c:pt>
                <c:pt idx="12">
                  <c:v>0.214</c:v>
                </c:pt>
                <c:pt idx="13">
                  <c:v>2.0833333333333332E-2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D5-4229-879A-9EE3BD6EA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-27"/>
        <c:axId val="559560496"/>
        <c:axId val="559574272"/>
      </c:barChart>
      <c:catAx>
        <c:axId val="55956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2580000" spcFirstLastPara="1" vertOverflow="ellipsis" wrap="square" anchor="ctr" anchorCtr="1"/>
          <a:lstStyle/>
          <a:p>
            <a:pPr>
              <a:defRPr sz="11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59574272"/>
        <c:crosses val="autoZero"/>
        <c:auto val="1"/>
        <c:lblAlgn val="ctr"/>
        <c:lblOffset val="100"/>
        <c:noMultiLvlLbl val="0"/>
      </c:catAx>
      <c:valAx>
        <c:axId val="559574272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F1</a:t>
                </a:r>
                <a:r>
                  <a:rPr lang="en-US" sz="1200" b="1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 pupal lethality</a:t>
                </a:r>
                <a:endParaRPr lang="en-US" sz="1200" b="1">
                  <a:solidFill>
                    <a:sysClr val="windowText" lastClr="000000"/>
                  </a:solidFill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5956049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[P(</a:t>
            </a:r>
            <a:r>
              <a:rPr lang="el-GR" sz="1400" b="1" i="0" u="none" strike="noStrike" baseline="0">
                <a:solidFill>
                  <a:sysClr val="windowText" lastClr="000000"/>
                </a:solidFill>
                <a:effectLst/>
              </a:rPr>
              <a:t>Δ2-3)]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  <a:effectLst/>
              </a:rPr>
              <a:t>H</a:t>
            </a:r>
            <a:r>
              <a:rPr lang="en-US" sz="1400" b="1" i="0" u="none" strike="noStrike" baseline="0">
                <a:solidFill>
                  <a:sysClr val="windowText" lastClr="000000"/>
                </a:solidFill>
              </a:rPr>
              <a:t> </a:t>
            </a:r>
            <a:endParaRPr lang="en-US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983365323096611"/>
          <c:y val="4.21052631578947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Fig7A-P(Δ2-3) H'!$L$1</c:f>
              <c:strCache>
                <c:ptCount val="1"/>
                <c:pt idx="0">
                  <c:v>avg % pupal lethality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 Fig7A-P(Δ2-3) H'!$K$2:$K$15</c:f>
              <c:strCache>
                <c:ptCount val="14"/>
                <c:pt idx="0">
                  <c:v>ISO1</c:v>
                </c:pt>
                <c:pt idx="1">
                  <c:v>Harwich</c:v>
                </c:pt>
                <c:pt idx="2">
                  <c:v>HISR-N10</c:v>
                </c:pt>
                <c:pt idx="3">
                  <c:v>HISR-N17</c:v>
                </c:pt>
                <c:pt idx="4">
                  <c:v>HISR-N25</c:v>
                </c:pt>
                <c:pt idx="5">
                  <c:v>HISR-N31</c:v>
                </c:pt>
                <c:pt idx="6">
                  <c:v>Birm</c:v>
                </c:pt>
                <c:pt idx="7">
                  <c:v>pi[2]</c:v>
                </c:pt>
                <c:pt idx="8">
                  <c:v>HISR-D29</c:v>
                </c:pt>
                <c:pt idx="9">
                  <c:v>HISR-D43</c:v>
                </c:pt>
                <c:pt idx="10">
                  <c:v>HISR-D46</c:v>
                </c:pt>
                <c:pt idx="11">
                  <c:v>HISR-D51</c:v>
                </c:pt>
                <c:pt idx="12">
                  <c:v>OreR-MOD</c:v>
                </c:pt>
                <c:pt idx="13">
                  <c:v>Lk-P(1A)</c:v>
                </c:pt>
              </c:strCache>
            </c:strRef>
          </c:cat>
          <c:val>
            <c:numRef>
              <c:f>' Fig7A-P(Δ2-3) H'!$L$2:$L$15</c:f>
              <c:numCache>
                <c:formatCode>0.0%</c:formatCode>
                <c:ptCount val="14"/>
                <c:pt idx="0">
                  <c:v>4.6199999999999998E-2</c:v>
                </c:pt>
                <c:pt idx="1">
                  <c:v>3.9600000000000003E-2</c:v>
                </c:pt>
                <c:pt idx="2">
                  <c:v>0.11951204963015986</c:v>
                </c:pt>
                <c:pt idx="3">
                  <c:v>0.97299999999999998</c:v>
                </c:pt>
                <c:pt idx="4">
                  <c:v>0.88600000000000001</c:v>
                </c:pt>
                <c:pt idx="5">
                  <c:v>0.98870056497175141</c:v>
                </c:pt>
                <c:pt idx="6">
                  <c:v>1</c:v>
                </c:pt>
                <c:pt idx="7">
                  <c:v>4.3181818181818182E-2</c:v>
                </c:pt>
                <c:pt idx="8">
                  <c:v>4.3250654368690016E-2</c:v>
                </c:pt>
                <c:pt idx="9">
                  <c:v>3.6299292214357938E-2</c:v>
                </c:pt>
                <c:pt idx="10">
                  <c:v>4.3999999999999997E-2</c:v>
                </c:pt>
                <c:pt idx="11">
                  <c:v>9.1499999999999998E-2</c:v>
                </c:pt>
                <c:pt idx="12">
                  <c:v>0.23137542481804774</c:v>
                </c:pt>
                <c:pt idx="13">
                  <c:v>2.5333737864077669E-2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0-441D-9E29-05C365894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9558200"/>
        <c:axId val="559558856"/>
      </c:barChart>
      <c:catAx>
        <c:axId val="559558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1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59558856"/>
        <c:crosses val="autoZero"/>
        <c:auto val="1"/>
        <c:lblAlgn val="ctr"/>
        <c:lblOffset val="100"/>
        <c:noMultiLvlLbl val="0"/>
      </c:catAx>
      <c:valAx>
        <c:axId val="559558856"/>
        <c:scaling>
          <c:orientation val="minMax"/>
          <c:max val="1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F1</a:t>
                </a:r>
                <a:r>
                  <a:rPr lang="en-US" sz="1200" b="1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</a:rPr>
                  <a:t> pupal lethality</a:t>
                </a:r>
                <a:endParaRPr lang="en-US" sz="1200" b="1">
                  <a:solidFill>
                    <a:sysClr val="windowText" lastClr="000000"/>
                  </a:solidFill>
                  <a:latin typeface="Arial Narrow" panose="020B0606020202030204" pitchFamily="34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95582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15</xdr:row>
      <xdr:rowOff>166686</xdr:rowOff>
    </xdr:from>
    <xdr:to>
      <xdr:col>16</xdr:col>
      <xdr:colOff>419100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966430-F951-4162-A6DD-7DFCD2AA4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561975</xdr:colOff>
      <xdr:row>16</xdr:row>
      <xdr:rowOff>28575</xdr:rowOff>
    </xdr:from>
    <xdr:to>
      <xdr:col>16</xdr:col>
      <xdr:colOff>495300</xdr:colOff>
      <xdr:row>34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1CFE8E-800A-43DA-9E81-468CFDDA9F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4" workbookViewId="0">
      <selection activeCell="F16" sqref="F16"/>
    </sheetView>
  </sheetViews>
  <sheetFormatPr defaultRowHeight="14.5" x14ac:dyDescent="0.35"/>
  <cols>
    <col min="2" max="2" width="13.453125" customWidth="1"/>
    <col min="3" max="3" width="13" customWidth="1"/>
    <col min="4" max="4" width="12.81640625" customWidth="1"/>
    <col min="5" max="5" width="11.1796875" customWidth="1"/>
    <col min="6" max="6" width="10.26953125" customWidth="1"/>
    <col min="10" max="10" width="11.7265625" bestFit="1" customWidth="1"/>
    <col min="11" max="11" width="11" bestFit="1" customWidth="1"/>
    <col min="12" max="12" width="8.453125" customWidth="1"/>
  </cols>
  <sheetData>
    <row r="1" spans="1:12" ht="43.5" x14ac:dyDescent="0.35">
      <c r="J1" s="18" t="s">
        <v>30</v>
      </c>
      <c r="K1" s="9" t="s">
        <v>18</v>
      </c>
      <c r="L1" s="19" t="s">
        <v>19</v>
      </c>
    </row>
    <row r="2" spans="1:12" s="29" customFormat="1" ht="15.75" customHeight="1" x14ac:dyDescent="0.35">
      <c r="A2" s="51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49" t="s">
        <v>6</v>
      </c>
      <c r="H2" s="49" t="s">
        <v>7</v>
      </c>
      <c r="J2" s="2" t="s">
        <v>15</v>
      </c>
      <c r="K2" s="8" t="s">
        <v>20</v>
      </c>
      <c r="L2" s="24">
        <v>0.08</v>
      </c>
    </row>
    <row r="3" spans="1:12" ht="15.5" x14ac:dyDescent="0.35">
      <c r="A3" s="51"/>
      <c r="B3" s="52"/>
      <c r="C3" s="52"/>
      <c r="D3" s="52"/>
      <c r="E3" s="52"/>
      <c r="F3" s="52"/>
      <c r="G3" s="50"/>
      <c r="H3" s="50"/>
      <c r="J3" s="2" t="s">
        <v>15</v>
      </c>
      <c r="K3" s="4" t="s">
        <v>10</v>
      </c>
      <c r="L3" s="24">
        <v>7.6999999999999999E-2</v>
      </c>
    </row>
    <row r="4" spans="1:12" ht="15.5" x14ac:dyDescent="0.35">
      <c r="A4" s="2">
        <v>43427</v>
      </c>
      <c r="B4" s="1" t="s">
        <v>15</v>
      </c>
      <c r="C4" s="1" t="s">
        <v>16</v>
      </c>
      <c r="D4" s="1">
        <v>3</v>
      </c>
      <c r="E4" s="1">
        <v>73</v>
      </c>
      <c r="F4" s="22">
        <f t="shared" ref="F4:F39" si="0">E4/(E4+D4)</f>
        <v>0.96052631578947367</v>
      </c>
      <c r="G4" s="45">
        <f>AVERAGE(F4:F5)</f>
        <v>0.95883458646616537</v>
      </c>
      <c r="H4" s="1"/>
      <c r="J4" s="2" t="s">
        <v>15</v>
      </c>
      <c r="K4" s="4" t="s">
        <v>22</v>
      </c>
      <c r="L4" s="24">
        <v>0.16600000000000001</v>
      </c>
    </row>
    <row r="5" spans="1:12" ht="15.5" x14ac:dyDescent="0.35">
      <c r="A5" s="2">
        <v>43452</v>
      </c>
      <c r="B5" s="1" t="s">
        <v>15</v>
      </c>
      <c r="C5" s="1" t="s">
        <v>16</v>
      </c>
      <c r="D5" s="1">
        <v>3</v>
      </c>
      <c r="E5" s="1">
        <v>67</v>
      </c>
      <c r="F5" s="22">
        <f t="shared" si="0"/>
        <v>0.95714285714285718</v>
      </c>
      <c r="G5" s="47"/>
      <c r="H5" s="1"/>
      <c r="J5" s="2" t="s">
        <v>15</v>
      </c>
      <c r="K5" s="4" t="s">
        <v>23</v>
      </c>
      <c r="L5" s="24">
        <v>1</v>
      </c>
    </row>
    <row r="6" spans="1:12" ht="15.5" x14ac:dyDescent="0.35">
      <c r="A6" s="2">
        <v>43637</v>
      </c>
      <c r="B6" s="1" t="s">
        <v>15</v>
      </c>
      <c r="C6" s="1" t="s">
        <v>10</v>
      </c>
      <c r="D6" s="1">
        <v>83</v>
      </c>
      <c r="E6" s="1">
        <v>5</v>
      </c>
      <c r="F6" s="22">
        <f t="shared" si="0"/>
        <v>5.6818181818181816E-2</v>
      </c>
      <c r="G6" s="45">
        <f>AVERAGE(F6:F8)</f>
        <v>7.6531853401012276E-2</v>
      </c>
      <c r="H6" s="1"/>
      <c r="J6" s="2" t="s">
        <v>15</v>
      </c>
      <c r="K6" s="15" t="s">
        <v>29</v>
      </c>
      <c r="L6" s="28">
        <v>0.96</v>
      </c>
    </row>
    <row r="7" spans="1:12" ht="15.5" x14ac:dyDescent="0.35">
      <c r="A7" s="2">
        <v>43467</v>
      </c>
      <c r="B7" s="1" t="s">
        <v>15</v>
      </c>
      <c r="C7" s="1" t="s">
        <v>10</v>
      </c>
      <c r="D7" s="1">
        <v>94</v>
      </c>
      <c r="E7" s="1">
        <v>13</v>
      </c>
      <c r="F7" s="22">
        <f t="shared" si="0"/>
        <v>0.12149532710280374</v>
      </c>
      <c r="G7" s="46"/>
      <c r="H7" s="1"/>
      <c r="J7" s="2" t="s">
        <v>15</v>
      </c>
      <c r="K7" s="4" t="s">
        <v>28</v>
      </c>
      <c r="L7" s="24">
        <v>1</v>
      </c>
    </row>
    <row r="8" spans="1:12" ht="15.5" x14ac:dyDescent="0.35">
      <c r="A8" s="2">
        <v>43472</v>
      </c>
      <c r="B8" s="1" t="s">
        <v>15</v>
      </c>
      <c r="C8" s="1" t="s">
        <v>10</v>
      </c>
      <c r="D8" s="1">
        <v>37</v>
      </c>
      <c r="E8" s="1">
        <v>2</v>
      </c>
      <c r="F8" s="22">
        <f t="shared" si="0"/>
        <v>5.128205128205128E-2</v>
      </c>
      <c r="G8" s="47"/>
      <c r="H8" s="1"/>
      <c r="J8" s="2" t="s">
        <v>15</v>
      </c>
      <c r="K8" s="4" t="s">
        <v>16</v>
      </c>
      <c r="L8" s="24">
        <v>0.95899999999999996</v>
      </c>
    </row>
    <row r="9" spans="1:12" ht="15.5" x14ac:dyDescent="0.35">
      <c r="A9" s="2">
        <v>43467</v>
      </c>
      <c r="B9" s="1" t="s">
        <v>15</v>
      </c>
      <c r="C9" s="9" t="s">
        <v>24</v>
      </c>
      <c r="D9" s="1">
        <v>86</v>
      </c>
      <c r="E9" s="1">
        <v>2</v>
      </c>
      <c r="F9" s="22">
        <f t="shared" si="0"/>
        <v>2.2727272727272728E-2</v>
      </c>
      <c r="G9" s="45">
        <f>AVERAGE(F9:F11)</f>
        <v>7.9309579309579312E-2</v>
      </c>
      <c r="H9" s="1"/>
      <c r="J9" s="2" t="s">
        <v>15</v>
      </c>
      <c r="K9" s="15" t="s">
        <v>24</v>
      </c>
      <c r="L9" s="26">
        <v>7.9000000000000001E-2</v>
      </c>
    </row>
    <row r="10" spans="1:12" ht="15.5" x14ac:dyDescent="0.35">
      <c r="A10" s="2">
        <v>43472</v>
      </c>
      <c r="B10" s="1" t="s">
        <v>15</v>
      </c>
      <c r="C10" s="1" t="s">
        <v>24</v>
      </c>
      <c r="D10" s="1">
        <v>64</v>
      </c>
      <c r="E10" s="1">
        <v>14</v>
      </c>
      <c r="F10" s="22">
        <f t="shared" si="0"/>
        <v>0.17948717948717949</v>
      </c>
      <c r="G10" s="46"/>
      <c r="H10" s="1"/>
      <c r="J10" s="2" t="s">
        <v>15</v>
      </c>
      <c r="K10" s="8" t="s">
        <v>25</v>
      </c>
      <c r="L10" s="24">
        <v>0.11899999999999999</v>
      </c>
    </row>
    <row r="11" spans="1:12" ht="15.5" x14ac:dyDescent="0.35">
      <c r="A11" s="10">
        <v>43491</v>
      </c>
      <c r="B11" s="1" t="s">
        <v>15</v>
      </c>
      <c r="C11" s="1" t="s">
        <v>24</v>
      </c>
      <c r="D11" s="11">
        <v>81</v>
      </c>
      <c r="E11" s="1">
        <v>3</v>
      </c>
      <c r="F11" s="22">
        <f t="shared" si="0"/>
        <v>3.5714285714285712E-2</v>
      </c>
      <c r="G11" s="47"/>
      <c r="H11" s="1"/>
      <c r="J11" s="2" t="s">
        <v>15</v>
      </c>
      <c r="K11" s="15" t="s">
        <v>26</v>
      </c>
      <c r="L11" s="24">
        <v>0.114</v>
      </c>
    </row>
    <row r="12" spans="1:12" ht="15.5" x14ac:dyDescent="0.35">
      <c r="A12" s="2">
        <v>43467</v>
      </c>
      <c r="B12" s="1" t="s">
        <v>15</v>
      </c>
      <c r="C12" s="9" t="s">
        <v>25</v>
      </c>
      <c r="D12" s="1">
        <v>61</v>
      </c>
      <c r="E12" s="1">
        <v>10</v>
      </c>
      <c r="F12" s="22">
        <f t="shared" si="0"/>
        <v>0.14084507042253522</v>
      </c>
      <c r="G12" s="45">
        <f>AVERAGE(F12:F13)</f>
        <v>0.11903364632237873</v>
      </c>
      <c r="H12" s="1"/>
      <c r="J12" s="2" t="s">
        <v>15</v>
      </c>
      <c r="K12" s="8" t="s">
        <v>27</v>
      </c>
      <c r="L12" s="24">
        <v>0.1</v>
      </c>
    </row>
    <row r="13" spans="1:12" ht="15.5" x14ac:dyDescent="0.35">
      <c r="A13" s="10">
        <v>43491</v>
      </c>
      <c r="B13" s="1" t="s">
        <v>15</v>
      </c>
      <c r="C13" s="1" t="s">
        <v>25</v>
      </c>
      <c r="D13" s="1">
        <v>65</v>
      </c>
      <c r="E13" s="1">
        <v>7</v>
      </c>
      <c r="F13" s="22">
        <f t="shared" si="0"/>
        <v>9.7222222222222224E-2</v>
      </c>
      <c r="G13" s="47"/>
      <c r="H13" s="1"/>
      <c r="J13" s="2" t="s">
        <v>15</v>
      </c>
      <c r="K13" s="4" t="s">
        <v>14</v>
      </c>
      <c r="L13" s="24">
        <v>0.13200000000000001</v>
      </c>
    </row>
    <row r="14" spans="1:12" ht="15.5" x14ac:dyDescent="0.35">
      <c r="A14" s="2">
        <v>43472</v>
      </c>
      <c r="B14" s="1" t="s">
        <v>15</v>
      </c>
      <c r="C14" s="9" t="s">
        <v>26</v>
      </c>
      <c r="D14" s="9">
        <v>58</v>
      </c>
      <c r="E14" s="9">
        <v>10</v>
      </c>
      <c r="F14" s="22">
        <f t="shared" si="0"/>
        <v>0.14705882352941177</v>
      </c>
      <c r="G14" s="48">
        <f>AVERAGE(F14:F16)</f>
        <v>0.11391243858962656</v>
      </c>
      <c r="H14" s="1"/>
      <c r="J14" s="2" t="s">
        <v>15</v>
      </c>
      <c r="K14" s="4" t="s">
        <v>13</v>
      </c>
      <c r="L14" s="24">
        <v>0.214</v>
      </c>
    </row>
    <row r="15" spans="1:12" ht="15.5" x14ac:dyDescent="0.35">
      <c r="A15" s="12">
        <v>43481</v>
      </c>
      <c r="B15" s="1" t="s">
        <v>15</v>
      </c>
      <c r="C15" s="9" t="s">
        <v>26</v>
      </c>
      <c r="D15" s="9">
        <v>108</v>
      </c>
      <c r="E15" s="9">
        <v>15</v>
      </c>
      <c r="F15" s="22">
        <f t="shared" si="0"/>
        <v>0.12195121951219512</v>
      </c>
      <c r="G15" s="48"/>
      <c r="H15" s="1"/>
      <c r="J15" s="2" t="s">
        <v>15</v>
      </c>
      <c r="K15" s="4" t="s">
        <v>21</v>
      </c>
      <c r="L15" s="24">
        <v>2.0833333333333332E-2</v>
      </c>
    </row>
    <row r="16" spans="1:12" ht="15.5" x14ac:dyDescent="0.35">
      <c r="A16" s="10">
        <v>43491</v>
      </c>
      <c r="B16" s="1" t="s">
        <v>15</v>
      </c>
      <c r="C16" s="1" t="s">
        <v>26</v>
      </c>
      <c r="D16" s="1">
        <v>51</v>
      </c>
      <c r="E16" s="1">
        <v>4</v>
      </c>
      <c r="F16" s="22">
        <f t="shared" si="0"/>
        <v>7.2727272727272724E-2</v>
      </c>
      <c r="G16" s="48"/>
      <c r="H16" s="1"/>
    </row>
    <row r="17" spans="1:8" ht="15.5" x14ac:dyDescent="0.35">
      <c r="A17" s="2">
        <v>43467</v>
      </c>
      <c r="B17" s="1" t="s">
        <v>15</v>
      </c>
      <c r="C17" s="9" t="s">
        <v>27</v>
      </c>
      <c r="D17" s="1">
        <v>90</v>
      </c>
      <c r="E17" s="1">
        <v>11</v>
      </c>
      <c r="F17" s="22">
        <f t="shared" si="0"/>
        <v>0.10891089108910891</v>
      </c>
      <c r="G17" s="48">
        <f>AVERAGE(F17:F18)</f>
        <v>0.10037381289149323</v>
      </c>
      <c r="H17" s="1"/>
    </row>
    <row r="18" spans="1:8" ht="15.5" x14ac:dyDescent="0.35">
      <c r="A18" s="10">
        <v>43491</v>
      </c>
      <c r="B18" s="1" t="s">
        <v>15</v>
      </c>
      <c r="C18" s="1" t="s">
        <v>27</v>
      </c>
      <c r="D18" s="1">
        <v>89</v>
      </c>
      <c r="E18" s="1">
        <v>9</v>
      </c>
      <c r="F18" s="22">
        <f t="shared" si="0"/>
        <v>9.1836734693877556E-2</v>
      </c>
      <c r="G18" s="48"/>
      <c r="H18" s="1"/>
    </row>
    <row r="19" spans="1:8" ht="15.5" x14ac:dyDescent="0.35">
      <c r="A19" s="2">
        <v>43467</v>
      </c>
      <c r="B19" s="1" t="s">
        <v>15</v>
      </c>
      <c r="C19" s="1" t="s">
        <v>22</v>
      </c>
      <c r="D19" s="1">
        <v>102</v>
      </c>
      <c r="E19" s="1">
        <v>28</v>
      </c>
      <c r="F19" s="22">
        <f t="shared" si="0"/>
        <v>0.2153846153846154</v>
      </c>
      <c r="G19" s="48">
        <f>AVERAGE(F19:F20)</f>
        <v>0.16583184257602862</v>
      </c>
      <c r="H19" s="1"/>
    </row>
    <row r="20" spans="1:8" ht="15.5" x14ac:dyDescent="0.35">
      <c r="A20" s="12">
        <v>43491</v>
      </c>
      <c r="B20" s="1" t="s">
        <v>15</v>
      </c>
      <c r="C20" s="1" t="s">
        <v>22</v>
      </c>
      <c r="D20" s="9">
        <v>38</v>
      </c>
      <c r="E20" s="9">
        <v>5</v>
      </c>
      <c r="F20" s="22">
        <f t="shared" si="0"/>
        <v>0.11627906976744186</v>
      </c>
      <c r="G20" s="48"/>
      <c r="H20" s="1"/>
    </row>
    <row r="21" spans="1:8" ht="15.5" x14ac:dyDescent="0.35">
      <c r="A21" s="2">
        <v>43467</v>
      </c>
      <c r="B21" s="1" t="s">
        <v>15</v>
      </c>
      <c r="C21" s="1" t="s">
        <v>23</v>
      </c>
      <c r="D21" s="1">
        <v>0</v>
      </c>
      <c r="E21" s="1">
        <v>37</v>
      </c>
      <c r="F21" s="22">
        <f t="shared" si="0"/>
        <v>1</v>
      </c>
      <c r="G21" s="48">
        <f>AVERAGE(F21:F23)</f>
        <v>1</v>
      </c>
      <c r="H21" s="1"/>
    </row>
    <row r="22" spans="1:8" ht="15.5" x14ac:dyDescent="0.35">
      <c r="A22" s="12">
        <v>43481</v>
      </c>
      <c r="B22" s="1" t="s">
        <v>15</v>
      </c>
      <c r="C22" s="1" t="s">
        <v>23</v>
      </c>
      <c r="D22" s="9">
        <v>0</v>
      </c>
      <c r="E22" s="9">
        <v>35</v>
      </c>
      <c r="F22" s="22">
        <f t="shared" si="0"/>
        <v>1</v>
      </c>
      <c r="G22" s="48"/>
      <c r="H22" s="1"/>
    </row>
    <row r="23" spans="1:8" ht="15.5" x14ac:dyDescent="0.35">
      <c r="A23" s="10">
        <v>43491</v>
      </c>
      <c r="B23" s="1" t="s">
        <v>15</v>
      </c>
      <c r="C23" s="1" t="s">
        <v>23</v>
      </c>
      <c r="D23" s="9">
        <v>0</v>
      </c>
      <c r="E23" s="9">
        <v>40</v>
      </c>
      <c r="F23" s="22">
        <f t="shared" si="0"/>
        <v>1</v>
      </c>
      <c r="G23" s="48"/>
      <c r="H23" s="1"/>
    </row>
    <row r="24" spans="1:8" ht="15.5" x14ac:dyDescent="0.35">
      <c r="A24" s="2">
        <v>43468</v>
      </c>
      <c r="B24" s="1" t="s">
        <v>15</v>
      </c>
      <c r="C24" s="1" t="s">
        <v>29</v>
      </c>
      <c r="D24" s="9">
        <v>11</v>
      </c>
      <c r="E24" s="9">
        <v>73</v>
      </c>
      <c r="F24" s="27">
        <f t="shared" si="0"/>
        <v>0.86904761904761907</v>
      </c>
      <c r="G24" s="48">
        <f>AVERAGE(F24:F26)</f>
        <v>0.95634920634920639</v>
      </c>
      <c r="H24" s="1"/>
    </row>
    <row r="25" spans="1:8" ht="15.5" x14ac:dyDescent="0.35">
      <c r="A25" s="10">
        <v>43491</v>
      </c>
      <c r="B25" s="1" t="s">
        <v>15</v>
      </c>
      <c r="C25" s="1" t="s">
        <v>29</v>
      </c>
      <c r="D25" s="9">
        <v>0</v>
      </c>
      <c r="E25" s="9">
        <v>90</v>
      </c>
      <c r="F25" s="22">
        <f t="shared" si="0"/>
        <v>1</v>
      </c>
      <c r="G25" s="48"/>
      <c r="H25" s="1"/>
    </row>
    <row r="26" spans="1:8" ht="15.5" x14ac:dyDescent="0.35">
      <c r="A26" s="10">
        <v>43491</v>
      </c>
      <c r="B26" s="1" t="s">
        <v>15</v>
      </c>
      <c r="C26" s="1" t="s">
        <v>29</v>
      </c>
      <c r="D26" s="9">
        <v>0</v>
      </c>
      <c r="E26" s="9">
        <v>109</v>
      </c>
      <c r="F26" s="22">
        <f t="shared" si="0"/>
        <v>1</v>
      </c>
      <c r="G26" s="48"/>
      <c r="H26" s="1"/>
    </row>
    <row r="27" spans="1:8" ht="15.5" x14ac:dyDescent="0.35">
      <c r="A27" s="10">
        <v>43491</v>
      </c>
      <c r="B27" s="1" t="s">
        <v>15</v>
      </c>
      <c r="C27" s="1" t="s">
        <v>28</v>
      </c>
      <c r="D27" s="9">
        <v>0</v>
      </c>
      <c r="E27" s="9">
        <v>66</v>
      </c>
      <c r="F27" s="22">
        <f t="shared" si="0"/>
        <v>1</v>
      </c>
      <c r="G27" s="45">
        <f>AVERAGE(F27:F28)</f>
        <v>1</v>
      </c>
      <c r="H27" s="1"/>
    </row>
    <row r="28" spans="1:8" ht="15.5" x14ac:dyDescent="0.35">
      <c r="A28" s="2">
        <v>43828</v>
      </c>
      <c r="B28" s="1" t="s">
        <v>15</v>
      </c>
      <c r="C28" s="1" t="s">
        <v>28</v>
      </c>
      <c r="D28" s="1">
        <v>0</v>
      </c>
      <c r="E28" s="1">
        <v>76</v>
      </c>
      <c r="F28" s="22">
        <f t="shared" si="0"/>
        <v>1</v>
      </c>
      <c r="G28" s="47"/>
      <c r="H28" s="1"/>
    </row>
    <row r="29" spans="1:8" ht="15.5" x14ac:dyDescent="0.35">
      <c r="A29" s="2">
        <v>43452</v>
      </c>
      <c r="B29" s="1" t="s">
        <v>15</v>
      </c>
      <c r="C29" s="1" t="s">
        <v>17</v>
      </c>
      <c r="D29" s="1">
        <v>47</v>
      </c>
      <c r="E29" s="1">
        <v>1</v>
      </c>
      <c r="F29" s="22">
        <f t="shared" si="0"/>
        <v>2.0833333333333332E-2</v>
      </c>
      <c r="G29" s="45">
        <f>AVERAGE(F29:F30)</f>
        <v>3.6278735632183909E-2</v>
      </c>
      <c r="H29" s="1"/>
    </row>
    <row r="30" spans="1:8" ht="15.5" x14ac:dyDescent="0.35">
      <c r="A30" s="10">
        <v>43491</v>
      </c>
      <c r="B30" s="1" t="s">
        <v>15</v>
      </c>
      <c r="C30" s="1" t="s">
        <v>17</v>
      </c>
      <c r="D30" s="9">
        <v>55</v>
      </c>
      <c r="E30" s="9">
        <v>3</v>
      </c>
      <c r="F30" s="22">
        <f t="shared" si="0"/>
        <v>5.1724137931034482E-2</v>
      </c>
      <c r="G30" s="47"/>
      <c r="H30" s="1"/>
    </row>
    <row r="31" spans="1:8" ht="15.5" x14ac:dyDescent="0.35">
      <c r="A31" s="2">
        <v>43467</v>
      </c>
      <c r="B31" s="1" t="s">
        <v>15</v>
      </c>
      <c r="C31" s="1" t="s">
        <v>13</v>
      </c>
      <c r="D31" s="1">
        <v>120</v>
      </c>
      <c r="E31" s="1">
        <v>7</v>
      </c>
      <c r="F31" s="22">
        <f t="shared" si="0"/>
        <v>5.5118110236220472E-2</v>
      </c>
      <c r="G31" s="45">
        <f>AVERAGE(F31:F34)</f>
        <v>0.21351384661978656</v>
      </c>
      <c r="H31" s="1"/>
    </row>
    <row r="32" spans="1:8" ht="15.5" x14ac:dyDescent="0.35">
      <c r="A32" s="2">
        <v>43635</v>
      </c>
      <c r="B32" s="1" t="s">
        <v>15</v>
      </c>
      <c r="C32" s="1" t="s">
        <v>13</v>
      </c>
      <c r="D32" s="1">
        <v>54</v>
      </c>
      <c r="E32" s="1">
        <v>22</v>
      </c>
      <c r="F32" s="22">
        <f t="shared" si="0"/>
        <v>0.28947368421052633</v>
      </c>
      <c r="G32" s="46"/>
      <c r="H32" s="1"/>
    </row>
    <row r="33" spans="1:8" ht="15.5" x14ac:dyDescent="0.35">
      <c r="A33" s="2">
        <v>43635</v>
      </c>
      <c r="B33" s="1" t="s">
        <v>15</v>
      </c>
      <c r="C33" s="1" t="s">
        <v>13</v>
      </c>
      <c r="D33" s="1">
        <v>79</v>
      </c>
      <c r="E33" s="1">
        <v>30</v>
      </c>
      <c r="F33" s="22">
        <f t="shared" si="0"/>
        <v>0.27522935779816515</v>
      </c>
      <c r="G33" s="46"/>
      <c r="H33" s="1"/>
    </row>
    <row r="34" spans="1:8" ht="15.5" x14ac:dyDescent="0.35">
      <c r="A34" s="2">
        <v>43637</v>
      </c>
      <c r="B34" s="1" t="s">
        <v>15</v>
      </c>
      <c r="C34" s="1" t="s">
        <v>13</v>
      </c>
      <c r="D34" s="1">
        <v>85</v>
      </c>
      <c r="E34" s="1">
        <v>26</v>
      </c>
      <c r="F34" s="22">
        <f t="shared" si="0"/>
        <v>0.23423423423423423</v>
      </c>
      <c r="G34" s="47"/>
      <c r="H34" s="1"/>
    </row>
    <row r="35" spans="1:8" ht="15.5" x14ac:dyDescent="0.35">
      <c r="A35" s="2">
        <v>43452</v>
      </c>
      <c r="B35" s="4" t="s">
        <v>15</v>
      </c>
      <c r="C35" s="4" t="s">
        <v>14</v>
      </c>
      <c r="D35" s="1">
        <v>164</v>
      </c>
      <c r="E35" s="1">
        <v>22</v>
      </c>
      <c r="F35" s="22">
        <f t="shared" si="0"/>
        <v>0.11827956989247312</v>
      </c>
      <c r="G35" s="45">
        <f>AVERAGE(F35:F36)</f>
        <v>0.13231051665355364</v>
      </c>
      <c r="H35" s="1"/>
    </row>
    <row r="36" spans="1:8" ht="15.5" x14ac:dyDescent="0.35">
      <c r="A36" s="2">
        <v>43637</v>
      </c>
      <c r="B36" s="4" t="s">
        <v>15</v>
      </c>
      <c r="C36" s="4" t="s">
        <v>14</v>
      </c>
      <c r="D36" s="1">
        <v>105</v>
      </c>
      <c r="E36" s="1">
        <v>18</v>
      </c>
      <c r="F36" s="22">
        <f t="shared" si="0"/>
        <v>0.14634146341463414</v>
      </c>
      <c r="G36" s="47"/>
      <c r="H36" s="14"/>
    </row>
    <row r="37" spans="1:8" ht="15.5" x14ac:dyDescent="0.35">
      <c r="A37" s="2">
        <v>43637</v>
      </c>
      <c r="B37" s="1" t="s">
        <v>15</v>
      </c>
      <c r="C37" s="1" t="s">
        <v>11</v>
      </c>
      <c r="D37" s="1">
        <v>103</v>
      </c>
      <c r="E37" s="1">
        <v>6</v>
      </c>
      <c r="F37" s="22">
        <f t="shared" si="0"/>
        <v>5.5045871559633031E-2</v>
      </c>
      <c r="G37" s="45">
        <f>AVERAGE(F37:F39)</f>
        <v>7.2696449940167537E-2</v>
      </c>
      <c r="H37" s="1"/>
    </row>
    <row r="38" spans="1:8" ht="15.5" x14ac:dyDescent="0.35">
      <c r="A38" s="10">
        <v>43491</v>
      </c>
      <c r="B38" s="1" t="s">
        <v>15</v>
      </c>
      <c r="C38" s="1" t="s">
        <v>11</v>
      </c>
      <c r="D38" s="9">
        <v>50</v>
      </c>
      <c r="E38" s="9">
        <v>0</v>
      </c>
      <c r="F38" s="22">
        <f t="shared" si="0"/>
        <v>0</v>
      </c>
      <c r="G38" s="46"/>
      <c r="H38" s="1"/>
    </row>
    <row r="39" spans="1:8" ht="15.5" x14ac:dyDescent="0.35">
      <c r="A39" s="2">
        <v>43495</v>
      </c>
      <c r="B39" s="1" t="s">
        <v>15</v>
      </c>
      <c r="C39" s="1" t="s">
        <v>11</v>
      </c>
      <c r="D39" s="1">
        <v>77</v>
      </c>
      <c r="E39" s="1">
        <v>15</v>
      </c>
      <c r="F39" s="22">
        <f t="shared" si="0"/>
        <v>0.16304347826086957</v>
      </c>
      <c r="G39" s="47"/>
      <c r="H39" s="1"/>
    </row>
  </sheetData>
  <mergeCells count="22">
    <mergeCell ref="G21:G23"/>
    <mergeCell ref="G37:G39"/>
    <mergeCell ref="H2:H3"/>
    <mergeCell ref="A2:A3"/>
    <mergeCell ref="B2:B3"/>
    <mergeCell ref="C2:C3"/>
    <mergeCell ref="D2:D3"/>
    <mergeCell ref="E2:E3"/>
    <mergeCell ref="F2:F3"/>
    <mergeCell ref="G24:G26"/>
    <mergeCell ref="G27:G28"/>
    <mergeCell ref="G2:G3"/>
    <mergeCell ref="G4:G5"/>
    <mergeCell ref="G29:G30"/>
    <mergeCell ref="G31:G34"/>
    <mergeCell ref="G35:G36"/>
    <mergeCell ref="G6:G8"/>
    <mergeCell ref="G12:G13"/>
    <mergeCell ref="G14:G16"/>
    <mergeCell ref="G17:G18"/>
    <mergeCell ref="G19:G20"/>
    <mergeCell ref="G9:G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9"/>
  <sheetViews>
    <sheetView workbookViewId="0">
      <selection activeCell="N4" sqref="N4"/>
    </sheetView>
  </sheetViews>
  <sheetFormatPr defaultRowHeight="14.5" x14ac:dyDescent="0.35"/>
  <cols>
    <col min="1" max="1" width="12" style="32" customWidth="1"/>
    <col min="2" max="2" width="11.54296875" customWidth="1"/>
    <col min="3" max="3" width="13.1796875" customWidth="1"/>
    <col min="4" max="5" width="6.453125" bestFit="1" customWidth="1"/>
    <col min="6" max="6" width="8" bestFit="1" customWidth="1"/>
    <col min="7" max="7" width="8.26953125" bestFit="1" customWidth="1"/>
    <col min="8" max="8" width="6" bestFit="1" customWidth="1"/>
    <col min="10" max="10" width="11.453125" customWidth="1"/>
    <col min="11" max="11" width="11.81640625" customWidth="1"/>
  </cols>
  <sheetData>
    <row r="1" spans="1:12" ht="43.5" x14ac:dyDescent="0.35">
      <c r="A1" s="30"/>
      <c r="B1" s="29"/>
      <c r="C1" s="29"/>
      <c r="D1" s="29"/>
      <c r="E1" s="29"/>
      <c r="F1" s="29"/>
      <c r="G1" s="29"/>
      <c r="H1" s="29"/>
      <c r="J1" s="13"/>
      <c r="K1" s="9" t="s">
        <v>18</v>
      </c>
      <c r="L1" s="19" t="s">
        <v>19</v>
      </c>
    </row>
    <row r="2" spans="1:12" ht="15.5" x14ac:dyDescent="0.35">
      <c r="A2" s="51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6" t="s">
        <v>6</v>
      </c>
      <c r="H2" s="49" t="s">
        <v>7</v>
      </c>
      <c r="J2" s="2" t="s">
        <v>8</v>
      </c>
      <c r="K2" s="3" t="s">
        <v>20</v>
      </c>
      <c r="L2" s="25">
        <v>4.6199999999999998E-2</v>
      </c>
    </row>
    <row r="3" spans="1:12" ht="15.75" customHeight="1" x14ac:dyDescent="0.35">
      <c r="A3" s="51"/>
      <c r="B3" s="52"/>
      <c r="C3" s="52"/>
      <c r="D3" s="52"/>
      <c r="E3" s="52"/>
      <c r="F3" s="52"/>
      <c r="G3" s="57"/>
      <c r="H3" s="50"/>
      <c r="J3" s="2" t="s">
        <v>8</v>
      </c>
      <c r="K3" s="1" t="s">
        <v>10</v>
      </c>
      <c r="L3" s="25">
        <v>3.9600000000000003E-2</v>
      </c>
    </row>
    <row r="4" spans="1:12" ht="15.5" x14ac:dyDescent="0.35">
      <c r="A4" s="31">
        <v>43637</v>
      </c>
      <c r="B4" s="9" t="s">
        <v>8</v>
      </c>
      <c r="C4" s="9" t="s">
        <v>9</v>
      </c>
      <c r="D4" s="21">
        <v>1</v>
      </c>
      <c r="E4" s="21">
        <v>75</v>
      </c>
      <c r="F4" s="22">
        <f t="shared" ref="F4:F39" si="0">E4/(E4+D4)</f>
        <v>0.98684210526315785</v>
      </c>
      <c r="G4" s="53">
        <v>1</v>
      </c>
      <c r="H4" s="20"/>
      <c r="J4" s="2" t="s">
        <v>8</v>
      </c>
      <c r="K4" s="4" t="s">
        <v>22</v>
      </c>
      <c r="L4" s="25">
        <v>0.11951204963015986</v>
      </c>
    </row>
    <row r="5" spans="1:12" ht="15.5" x14ac:dyDescent="0.35">
      <c r="A5" s="2">
        <v>43412</v>
      </c>
      <c r="B5" s="1" t="s">
        <v>8</v>
      </c>
      <c r="C5" s="1" t="s">
        <v>9</v>
      </c>
      <c r="D5" s="1">
        <v>0</v>
      </c>
      <c r="E5" s="1">
        <v>60</v>
      </c>
      <c r="F5" s="22">
        <f t="shared" si="0"/>
        <v>1</v>
      </c>
      <c r="G5" s="54"/>
      <c r="H5" s="1"/>
      <c r="J5" s="2" t="s">
        <v>8</v>
      </c>
      <c r="K5" s="4" t="s">
        <v>23</v>
      </c>
      <c r="L5" s="25">
        <v>0.97299999999999998</v>
      </c>
    </row>
    <row r="6" spans="1:12" ht="15.5" x14ac:dyDescent="0.35">
      <c r="A6" s="2">
        <v>43411</v>
      </c>
      <c r="B6" s="1" t="s">
        <v>8</v>
      </c>
      <c r="C6" s="1" t="s">
        <v>10</v>
      </c>
      <c r="D6" s="1">
        <v>86</v>
      </c>
      <c r="E6" s="1">
        <v>2</v>
      </c>
      <c r="F6" s="22">
        <f t="shared" si="0"/>
        <v>2.2727272727272728E-2</v>
      </c>
      <c r="G6" s="53">
        <f>AVERAGE(F6:F8)</f>
        <v>3.9627039627039631E-2</v>
      </c>
      <c r="H6" s="1"/>
      <c r="J6" s="2" t="s">
        <v>8</v>
      </c>
      <c r="K6" s="8" t="s">
        <v>29</v>
      </c>
      <c r="L6" s="25">
        <v>0.88600000000000001</v>
      </c>
    </row>
    <row r="7" spans="1:12" ht="15.5" x14ac:dyDescent="0.35">
      <c r="A7" s="2">
        <v>43412</v>
      </c>
      <c r="B7" s="1" t="s">
        <v>8</v>
      </c>
      <c r="C7" s="1" t="s">
        <v>10</v>
      </c>
      <c r="D7" s="1">
        <v>109</v>
      </c>
      <c r="E7" s="1">
        <v>8</v>
      </c>
      <c r="F7" s="22">
        <f t="shared" si="0"/>
        <v>6.8376068376068383E-2</v>
      </c>
      <c r="G7" s="58"/>
      <c r="H7" s="1"/>
      <c r="J7" s="2" t="s">
        <v>8</v>
      </c>
      <c r="K7" s="4" t="s">
        <v>28</v>
      </c>
      <c r="L7" s="25">
        <v>0.98870056497175141</v>
      </c>
    </row>
    <row r="8" spans="1:12" ht="15.5" x14ac:dyDescent="0.35">
      <c r="A8" s="18">
        <v>43637</v>
      </c>
      <c r="B8" s="1" t="s">
        <v>8</v>
      </c>
      <c r="C8" s="3" t="s">
        <v>10</v>
      </c>
      <c r="D8" s="3">
        <v>70</v>
      </c>
      <c r="E8" s="3">
        <v>2</v>
      </c>
      <c r="F8" s="22">
        <f t="shared" si="0"/>
        <v>2.7777777777777776E-2</v>
      </c>
      <c r="G8" s="54"/>
      <c r="H8" s="4"/>
      <c r="J8" s="2" t="s">
        <v>8</v>
      </c>
      <c r="K8" s="1" t="s">
        <v>16</v>
      </c>
      <c r="L8" s="25">
        <v>1</v>
      </c>
    </row>
    <row r="9" spans="1:12" ht="15.5" x14ac:dyDescent="0.35">
      <c r="A9" s="17">
        <v>43489</v>
      </c>
      <c r="B9" s="5" t="s">
        <v>8</v>
      </c>
      <c r="C9" s="6" t="s">
        <v>24</v>
      </c>
      <c r="D9" s="7">
        <v>136</v>
      </c>
      <c r="E9" s="7">
        <v>6</v>
      </c>
      <c r="F9" s="23">
        <f t="shared" si="0"/>
        <v>4.2253521126760563E-2</v>
      </c>
      <c r="G9" s="58">
        <f>AVERAGE(F9:F10)</f>
        <v>4.3250654368690016E-2</v>
      </c>
      <c r="H9" s="4"/>
      <c r="J9" s="2" t="s">
        <v>8</v>
      </c>
      <c r="K9" s="3" t="s">
        <v>14</v>
      </c>
      <c r="L9" s="26">
        <v>4.3181818181818182E-2</v>
      </c>
    </row>
    <row r="10" spans="1:12" ht="15.5" x14ac:dyDescent="0.35">
      <c r="A10" s="2">
        <v>43491</v>
      </c>
      <c r="B10" s="1" t="s">
        <v>8</v>
      </c>
      <c r="C10" s="8" t="s">
        <v>24</v>
      </c>
      <c r="D10" s="4">
        <v>108</v>
      </c>
      <c r="E10" s="4">
        <v>5</v>
      </c>
      <c r="F10" s="24">
        <f t="shared" si="0"/>
        <v>4.4247787610619468E-2</v>
      </c>
      <c r="G10" s="54"/>
      <c r="H10" s="4"/>
      <c r="J10" s="2" t="s">
        <v>8</v>
      </c>
      <c r="K10" s="8" t="s">
        <v>24</v>
      </c>
      <c r="L10" s="25">
        <v>4.3250654368690016E-2</v>
      </c>
    </row>
    <row r="11" spans="1:12" ht="15.5" x14ac:dyDescent="0.35">
      <c r="A11" s="2">
        <v>43489</v>
      </c>
      <c r="B11" s="1" t="s">
        <v>8</v>
      </c>
      <c r="C11" s="8" t="s">
        <v>25</v>
      </c>
      <c r="D11" s="4">
        <v>112</v>
      </c>
      <c r="E11" s="4">
        <v>3</v>
      </c>
      <c r="F11" s="24">
        <f t="shared" si="0"/>
        <v>2.6086956521739129E-2</v>
      </c>
      <c r="G11" s="53">
        <f>AVERAGE(F11:F12)</f>
        <v>3.6299292214357938E-2</v>
      </c>
      <c r="H11" s="4"/>
      <c r="J11" s="2" t="s">
        <v>8</v>
      </c>
      <c r="K11" s="8" t="s">
        <v>25</v>
      </c>
      <c r="L11" s="25">
        <v>3.6299292214357938E-2</v>
      </c>
    </row>
    <row r="12" spans="1:12" ht="15.5" x14ac:dyDescent="0.35">
      <c r="A12" s="2">
        <v>43491</v>
      </c>
      <c r="B12" s="1" t="s">
        <v>8</v>
      </c>
      <c r="C12" s="8" t="s">
        <v>25</v>
      </c>
      <c r="D12" s="4">
        <v>123</v>
      </c>
      <c r="E12" s="4">
        <v>6</v>
      </c>
      <c r="F12" s="24">
        <f t="shared" si="0"/>
        <v>4.6511627906976744E-2</v>
      </c>
      <c r="G12" s="54"/>
      <c r="H12" s="4"/>
      <c r="J12" s="2" t="s">
        <v>8</v>
      </c>
      <c r="K12" s="8" t="s">
        <v>26</v>
      </c>
      <c r="L12" s="25">
        <v>4.3999999999999997E-2</v>
      </c>
    </row>
    <row r="13" spans="1:12" ht="15.5" x14ac:dyDescent="0.35">
      <c r="A13" s="10">
        <v>43489</v>
      </c>
      <c r="B13" s="1" t="s">
        <v>8</v>
      </c>
      <c r="C13" s="8" t="s">
        <v>26</v>
      </c>
      <c r="D13" s="4">
        <v>106</v>
      </c>
      <c r="E13" s="4">
        <v>5</v>
      </c>
      <c r="F13" s="24">
        <f t="shared" si="0"/>
        <v>4.5045045045045043E-2</v>
      </c>
      <c r="G13" s="55">
        <f>AVERAGE(F13:F15)</f>
        <v>4.4530897142837443E-2</v>
      </c>
      <c r="H13" s="4"/>
      <c r="J13" s="2" t="s">
        <v>8</v>
      </c>
      <c r="K13" s="8" t="s">
        <v>27</v>
      </c>
      <c r="L13" s="25">
        <v>9.1499999999999998E-2</v>
      </c>
    </row>
    <row r="14" spans="1:12" ht="15.5" x14ac:dyDescent="0.35">
      <c r="A14" s="2">
        <v>43491</v>
      </c>
      <c r="B14" s="1" t="s">
        <v>8</v>
      </c>
      <c r="C14" s="8" t="s">
        <v>26</v>
      </c>
      <c r="D14" s="4">
        <v>101</v>
      </c>
      <c r="E14" s="4">
        <v>3</v>
      </c>
      <c r="F14" s="24">
        <f t="shared" si="0"/>
        <v>2.8846153846153848E-2</v>
      </c>
      <c r="G14" s="55"/>
      <c r="H14" s="4"/>
      <c r="J14" s="2" t="s">
        <v>8</v>
      </c>
      <c r="K14" s="1" t="s">
        <v>13</v>
      </c>
      <c r="L14" s="25">
        <v>0.23137542481804774</v>
      </c>
    </row>
    <row r="15" spans="1:12" ht="15.5" x14ac:dyDescent="0.35">
      <c r="A15" s="2">
        <v>43637</v>
      </c>
      <c r="B15" s="1" t="s">
        <v>8</v>
      </c>
      <c r="C15" s="8" t="s">
        <v>26</v>
      </c>
      <c r="D15" s="4">
        <v>63</v>
      </c>
      <c r="E15" s="4">
        <v>4</v>
      </c>
      <c r="F15" s="24">
        <f t="shared" si="0"/>
        <v>5.9701492537313432E-2</v>
      </c>
      <c r="G15" s="55"/>
      <c r="H15" s="4"/>
      <c r="J15" s="2" t="s">
        <v>8</v>
      </c>
      <c r="K15" s="16" t="s">
        <v>21</v>
      </c>
      <c r="L15" s="25">
        <v>2.5333737864077669E-2</v>
      </c>
    </row>
    <row r="16" spans="1:12" ht="15.5" x14ac:dyDescent="0.35">
      <c r="A16" s="2">
        <v>43637</v>
      </c>
      <c r="B16" s="1" t="s">
        <v>8</v>
      </c>
      <c r="C16" s="8" t="s">
        <v>27</v>
      </c>
      <c r="D16" s="4">
        <v>75</v>
      </c>
      <c r="E16" s="4">
        <v>13</v>
      </c>
      <c r="F16" s="24">
        <f t="shared" si="0"/>
        <v>0.14772727272727273</v>
      </c>
      <c r="G16" s="55">
        <f>AVERAGE(F16:F18)</f>
        <v>9.1545649472478743E-2</v>
      </c>
      <c r="H16" s="4"/>
    </row>
    <row r="17" spans="1:8" ht="15.5" x14ac:dyDescent="0.35">
      <c r="A17" s="2">
        <v>43489</v>
      </c>
      <c r="B17" s="1" t="s">
        <v>8</v>
      </c>
      <c r="C17" s="8" t="s">
        <v>27</v>
      </c>
      <c r="D17" s="4">
        <v>77</v>
      </c>
      <c r="E17" s="4">
        <v>5</v>
      </c>
      <c r="F17" s="24">
        <f t="shared" si="0"/>
        <v>6.097560975609756E-2</v>
      </c>
      <c r="G17" s="55"/>
      <c r="H17" s="4"/>
    </row>
    <row r="18" spans="1:8" ht="15.5" x14ac:dyDescent="0.35">
      <c r="A18" s="2">
        <v>43491</v>
      </c>
      <c r="B18" s="1" t="s">
        <v>8</v>
      </c>
      <c r="C18" s="8" t="s">
        <v>27</v>
      </c>
      <c r="D18" s="4">
        <v>85</v>
      </c>
      <c r="E18" s="4">
        <v>6</v>
      </c>
      <c r="F18" s="24">
        <f t="shared" si="0"/>
        <v>6.5934065934065936E-2</v>
      </c>
      <c r="G18" s="55"/>
      <c r="H18" s="4"/>
    </row>
    <row r="19" spans="1:8" ht="15.5" x14ac:dyDescent="0.35">
      <c r="A19" s="2">
        <v>43467</v>
      </c>
      <c r="B19" s="1" t="s">
        <v>8</v>
      </c>
      <c r="C19" s="1" t="s">
        <v>22</v>
      </c>
      <c r="D19" s="1">
        <v>106</v>
      </c>
      <c r="E19" s="1">
        <v>21</v>
      </c>
      <c r="F19" s="22">
        <f t="shared" si="0"/>
        <v>0.16535433070866143</v>
      </c>
      <c r="G19" s="53">
        <f>AVERAGE(F19:F21)</f>
        <v>0.11951204963015986</v>
      </c>
      <c r="H19" s="1"/>
    </row>
    <row r="20" spans="1:8" ht="15.5" x14ac:dyDescent="0.35">
      <c r="A20" s="2">
        <v>43828</v>
      </c>
      <c r="B20" s="1" t="s">
        <v>8</v>
      </c>
      <c r="C20" s="1" t="s">
        <v>22</v>
      </c>
      <c r="D20" s="1">
        <v>84</v>
      </c>
      <c r="E20" s="1">
        <v>4</v>
      </c>
      <c r="F20" s="22">
        <f t="shared" si="0"/>
        <v>4.5454545454545456E-2</v>
      </c>
      <c r="G20" s="58"/>
      <c r="H20" s="1"/>
    </row>
    <row r="21" spans="1:8" ht="15.5" x14ac:dyDescent="0.35">
      <c r="A21" s="2">
        <v>43635</v>
      </c>
      <c r="B21" s="1" t="s">
        <v>8</v>
      </c>
      <c r="C21" s="1" t="s">
        <v>22</v>
      </c>
      <c r="D21" s="1">
        <v>75</v>
      </c>
      <c r="E21" s="1">
        <v>13</v>
      </c>
      <c r="F21" s="22">
        <f t="shared" si="0"/>
        <v>0.14772727272727273</v>
      </c>
      <c r="G21" s="54"/>
      <c r="H21" s="1"/>
    </row>
    <row r="22" spans="1:8" ht="15.5" x14ac:dyDescent="0.35">
      <c r="A22" s="2">
        <v>43403</v>
      </c>
      <c r="B22" s="1" t="s">
        <v>8</v>
      </c>
      <c r="C22" s="1" t="s">
        <v>23</v>
      </c>
      <c r="D22" s="1">
        <v>0</v>
      </c>
      <c r="E22" s="1">
        <v>98</v>
      </c>
      <c r="F22" s="22">
        <f t="shared" si="0"/>
        <v>1</v>
      </c>
      <c r="G22" s="53">
        <f>AVERAGE(F22:F23)</f>
        <v>0.97345132743362828</v>
      </c>
      <c r="H22" s="1"/>
    </row>
    <row r="23" spans="1:8" ht="15.5" x14ac:dyDescent="0.35">
      <c r="A23" s="2">
        <v>43420</v>
      </c>
      <c r="B23" s="1" t="s">
        <v>8</v>
      </c>
      <c r="C23" s="1" t="s">
        <v>23</v>
      </c>
      <c r="D23" s="1">
        <v>6</v>
      </c>
      <c r="E23" s="1">
        <v>107</v>
      </c>
      <c r="F23" s="22">
        <f t="shared" si="0"/>
        <v>0.94690265486725667</v>
      </c>
      <c r="G23" s="54"/>
      <c r="H23" s="1"/>
    </row>
    <row r="24" spans="1:8" ht="15.5" x14ac:dyDescent="0.35">
      <c r="A24" s="2">
        <v>43420</v>
      </c>
      <c r="B24" s="1" t="s">
        <v>8</v>
      </c>
      <c r="C24" s="1" t="s">
        <v>29</v>
      </c>
      <c r="D24" s="1">
        <v>17</v>
      </c>
      <c r="E24" s="1">
        <v>113</v>
      </c>
      <c r="F24" s="22">
        <f t="shared" si="0"/>
        <v>0.86923076923076925</v>
      </c>
      <c r="G24" s="53">
        <f>AVERAGE(F24:F26)</f>
        <v>0.88570318570318574</v>
      </c>
      <c r="H24" s="1"/>
    </row>
    <row r="25" spans="1:8" ht="15.5" x14ac:dyDescent="0.35">
      <c r="A25" s="2">
        <v>43467</v>
      </c>
      <c r="B25" s="1" t="s">
        <v>8</v>
      </c>
      <c r="C25" s="1" t="s">
        <v>29</v>
      </c>
      <c r="D25" s="1">
        <v>14</v>
      </c>
      <c r="E25" s="1">
        <v>70</v>
      </c>
      <c r="F25" s="22">
        <f t="shared" si="0"/>
        <v>0.83333333333333337</v>
      </c>
      <c r="G25" s="58"/>
      <c r="H25" s="1"/>
    </row>
    <row r="26" spans="1:8" ht="15.5" x14ac:dyDescent="0.35">
      <c r="A26" s="2">
        <v>43828</v>
      </c>
      <c r="B26" s="1" t="s">
        <v>8</v>
      </c>
      <c r="C26" s="1" t="s">
        <v>29</v>
      </c>
      <c r="D26" s="1">
        <v>1</v>
      </c>
      <c r="E26" s="1">
        <v>21</v>
      </c>
      <c r="F26" s="22">
        <f t="shared" si="0"/>
        <v>0.95454545454545459</v>
      </c>
      <c r="G26" s="58"/>
      <c r="H26" s="1"/>
    </row>
    <row r="27" spans="1:8" ht="15.5" x14ac:dyDescent="0.35">
      <c r="A27" s="2">
        <v>43412</v>
      </c>
      <c r="B27" s="1" t="s">
        <v>8</v>
      </c>
      <c r="C27" s="1" t="s">
        <v>28</v>
      </c>
      <c r="D27" s="1">
        <v>0</v>
      </c>
      <c r="E27" s="1">
        <v>110</v>
      </c>
      <c r="F27" s="22">
        <f t="shared" si="0"/>
        <v>1</v>
      </c>
      <c r="G27" s="55">
        <f>AVERAGE(F27:F29)</f>
        <v>0.98870056497175141</v>
      </c>
      <c r="H27" s="1"/>
    </row>
    <row r="28" spans="1:8" ht="15.5" x14ac:dyDescent="0.35">
      <c r="A28" s="2">
        <v>43412</v>
      </c>
      <c r="B28" s="1" t="s">
        <v>8</v>
      </c>
      <c r="C28" s="1" t="s">
        <v>28</v>
      </c>
      <c r="D28" s="1">
        <v>0</v>
      </c>
      <c r="E28" s="1">
        <v>128</v>
      </c>
      <c r="F28" s="22">
        <f t="shared" si="0"/>
        <v>1</v>
      </c>
      <c r="G28" s="55"/>
      <c r="H28" s="1"/>
    </row>
    <row r="29" spans="1:8" ht="15.5" x14ac:dyDescent="0.35">
      <c r="A29" s="2">
        <v>43828</v>
      </c>
      <c r="B29" s="1" t="s">
        <v>8</v>
      </c>
      <c r="C29" s="1" t="s">
        <v>28</v>
      </c>
      <c r="D29" s="1">
        <v>2</v>
      </c>
      <c r="E29" s="1">
        <v>57</v>
      </c>
      <c r="F29" s="22">
        <f t="shared" si="0"/>
        <v>0.96610169491525422</v>
      </c>
      <c r="G29" s="55"/>
      <c r="H29" s="1"/>
    </row>
    <row r="30" spans="1:8" ht="15.5" x14ac:dyDescent="0.35">
      <c r="A30" s="2">
        <v>43491</v>
      </c>
      <c r="B30" s="1" t="s">
        <v>8</v>
      </c>
      <c r="C30" s="4" t="s">
        <v>11</v>
      </c>
      <c r="D30" s="4">
        <v>64</v>
      </c>
      <c r="E30" s="4">
        <v>3</v>
      </c>
      <c r="F30" s="24">
        <f t="shared" si="0"/>
        <v>4.4776119402985072E-2</v>
      </c>
      <c r="G30" s="53">
        <f>AVERAGE(F30:F32)</f>
        <v>4.6249250202886276E-2</v>
      </c>
      <c r="H30" s="4"/>
    </row>
    <row r="31" spans="1:8" ht="15.5" x14ac:dyDescent="0.35">
      <c r="A31" s="2">
        <v>43495</v>
      </c>
      <c r="B31" s="1" t="s">
        <v>8</v>
      </c>
      <c r="C31" s="1" t="s">
        <v>11</v>
      </c>
      <c r="D31" s="1">
        <v>55</v>
      </c>
      <c r="E31" s="1">
        <v>5</v>
      </c>
      <c r="F31" s="22">
        <f t="shared" si="0"/>
        <v>8.3333333333333329E-2</v>
      </c>
      <c r="G31" s="58"/>
      <c r="H31" s="1"/>
    </row>
    <row r="32" spans="1:8" ht="15.5" x14ac:dyDescent="0.35">
      <c r="A32" s="2">
        <v>43637</v>
      </c>
      <c r="B32" s="1" t="s">
        <v>8</v>
      </c>
      <c r="C32" s="4" t="s">
        <v>11</v>
      </c>
      <c r="D32" s="1">
        <v>93</v>
      </c>
      <c r="E32" s="1">
        <v>1</v>
      </c>
      <c r="F32" s="22">
        <f t="shared" si="0"/>
        <v>1.0638297872340425E-2</v>
      </c>
      <c r="G32" s="54"/>
      <c r="H32" s="1"/>
    </row>
    <row r="33" spans="1:8" ht="15.5" x14ac:dyDescent="0.35">
      <c r="A33" s="10">
        <v>43489</v>
      </c>
      <c r="B33" s="1" t="s">
        <v>8</v>
      </c>
      <c r="C33" s="4" t="s">
        <v>12</v>
      </c>
      <c r="D33" s="4">
        <v>101</v>
      </c>
      <c r="E33" s="4">
        <v>2</v>
      </c>
      <c r="F33" s="24">
        <f t="shared" si="0"/>
        <v>1.9417475728155338E-2</v>
      </c>
      <c r="G33" s="53">
        <f>AVERAGE(F33:F34)</f>
        <v>2.5333737864077669E-2</v>
      </c>
      <c r="H33" s="4"/>
    </row>
    <row r="34" spans="1:8" ht="15.5" x14ac:dyDescent="0.35">
      <c r="A34" s="2">
        <v>43491</v>
      </c>
      <c r="B34" s="1" t="s">
        <v>8</v>
      </c>
      <c r="C34" s="4" t="s">
        <v>12</v>
      </c>
      <c r="D34" s="4">
        <v>93</v>
      </c>
      <c r="E34" s="4">
        <v>3</v>
      </c>
      <c r="F34" s="24">
        <f t="shared" si="0"/>
        <v>3.125E-2</v>
      </c>
      <c r="G34" s="54"/>
      <c r="H34" s="4"/>
    </row>
    <row r="35" spans="1:8" ht="15.5" x14ac:dyDescent="0.35">
      <c r="A35" s="2">
        <v>43411</v>
      </c>
      <c r="B35" s="1" t="s">
        <v>8</v>
      </c>
      <c r="C35" s="1" t="s">
        <v>13</v>
      </c>
      <c r="D35" s="1">
        <v>79</v>
      </c>
      <c r="E35" s="1">
        <v>31</v>
      </c>
      <c r="F35" s="22">
        <f t="shared" si="0"/>
        <v>0.2818181818181818</v>
      </c>
      <c r="G35" s="53">
        <f>AVERAGE(F35:F37)</f>
        <v>0.23137542481804774</v>
      </c>
      <c r="H35" s="1"/>
    </row>
    <row r="36" spans="1:8" ht="15.5" x14ac:dyDescent="0.35">
      <c r="A36" s="2">
        <v>43412</v>
      </c>
      <c r="B36" s="1" t="s">
        <v>8</v>
      </c>
      <c r="C36" s="1" t="s">
        <v>13</v>
      </c>
      <c r="D36" s="1">
        <v>93</v>
      </c>
      <c r="E36" s="1">
        <v>29</v>
      </c>
      <c r="F36" s="22">
        <f t="shared" si="0"/>
        <v>0.23770491803278687</v>
      </c>
      <c r="G36" s="58"/>
      <c r="H36" s="1"/>
    </row>
    <row r="37" spans="1:8" ht="15.5" x14ac:dyDescent="0.35">
      <c r="A37" s="2">
        <v>43427</v>
      </c>
      <c r="B37" s="1" t="s">
        <v>8</v>
      </c>
      <c r="C37" s="1" t="s">
        <v>13</v>
      </c>
      <c r="D37" s="1">
        <v>52</v>
      </c>
      <c r="E37" s="1">
        <v>11</v>
      </c>
      <c r="F37" s="22">
        <f t="shared" si="0"/>
        <v>0.17460317460317459</v>
      </c>
      <c r="G37" s="54"/>
      <c r="H37" s="1"/>
    </row>
    <row r="38" spans="1:8" ht="15.5" x14ac:dyDescent="0.35">
      <c r="A38" s="2">
        <v>43489</v>
      </c>
      <c r="B38" s="1" t="s">
        <v>8</v>
      </c>
      <c r="C38" s="4" t="s">
        <v>14</v>
      </c>
      <c r="D38" s="4">
        <v>53</v>
      </c>
      <c r="E38" s="4">
        <v>2</v>
      </c>
      <c r="F38" s="24">
        <f t="shared" si="0"/>
        <v>3.6363636363636362E-2</v>
      </c>
      <c r="G38" s="53">
        <f>AVERAGE(F38:F39)</f>
        <v>4.3181818181818182E-2</v>
      </c>
      <c r="H38" s="4"/>
    </row>
    <row r="39" spans="1:8" ht="15.5" x14ac:dyDescent="0.35">
      <c r="A39" s="2">
        <v>43491</v>
      </c>
      <c r="B39" s="1" t="s">
        <v>8</v>
      </c>
      <c r="C39" s="4" t="s">
        <v>14</v>
      </c>
      <c r="D39" s="4">
        <v>76</v>
      </c>
      <c r="E39" s="4">
        <v>4</v>
      </c>
      <c r="F39" s="24">
        <f t="shared" si="0"/>
        <v>0.05</v>
      </c>
      <c r="G39" s="54"/>
      <c r="H39" s="4"/>
    </row>
  </sheetData>
  <mergeCells count="22">
    <mergeCell ref="H2:H3"/>
    <mergeCell ref="E2:E3"/>
    <mergeCell ref="F2:F3"/>
    <mergeCell ref="G30:G32"/>
    <mergeCell ref="G35:G37"/>
    <mergeCell ref="G38:G39"/>
    <mergeCell ref="G4:G5"/>
    <mergeCell ref="G24:G26"/>
    <mergeCell ref="G27:G29"/>
    <mergeCell ref="G16:G18"/>
    <mergeCell ref="G19:G21"/>
    <mergeCell ref="G22:G23"/>
    <mergeCell ref="G6:G8"/>
    <mergeCell ref="G9:G10"/>
    <mergeCell ref="A2:A3"/>
    <mergeCell ref="B2:B3"/>
    <mergeCell ref="C2:C3"/>
    <mergeCell ref="D2:D3"/>
    <mergeCell ref="G33:G34"/>
    <mergeCell ref="G11:G12"/>
    <mergeCell ref="G13:G15"/>
    <mergeCell ref="G2:G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DC8BD-FBFF-40C0-94F3-0D27FC7DD010}">
  <dimension ref="A1:H28"/>
  <sheetViews>
    <sheetView workbookViewId="0">
      <selection activeCell="J11" sqref="J11"/>
    </sheetView>
  </sheetViews>
  <sheetFormatPr defaultRowHeight="14.5" x14ac:dyDescent="0.35"/>
  <cols>
    <col min="2" max="2" width="12.453125" customWidth="1"/>
    <col min="3" max="3" width="11.81640625" customWidth="1"/>
    <col min="6" max="6" width="15.54296875" customWidth="1"/>
    <col min="7" max="7" width="11.1796875" customWidth="1"/>
  </cols>
  <sheetData>
    <row r="1" spans="1:8" x14ac:dyDescent="0.35">
      <c r="A1" s="62" t="s">
        <v>0</v>
      </c>
      <c r="B1" s="52" t="s">
        <v>1</v>
      </c>
      <c r="C1" s="52" t="s">
        <v>2</v>
      </c>
      <c r="D1" s="52" t="s">
        <v>31</v>
      </c>
      <c r="E1" s="52" t="s">
        <v>32</v>
      </c>
      <c r="F1" s="52" t="s">
        <v>33</v>
      </c>
      <c r="G1" s="49" t="s">
        <v>34</v>
      </c>
      <c r="H1" s="62" t="s">
        <v>7</v>
      </c>
    </row>
    <row r="2" spans="1:8" x14ac:dyDescent="0.35">
      <c r="A2" s="62"/>
      <c r="B2" s="52"/>
      <c r="C2" s="52"/>
      <c r="D2" s="52"/>
      <c r="E2" s="52"/>
      <c r="F2" s="52"/>
      <c r="G2" s="50"/>
      <c r="H2" s="62"/>
    </row>
    <row r="3" spans="1:8" x14ac:dyDescent="0.35">
      <c r="A3" s="18">
        <v>43635</v>
      </c>
      <c r="B3" s="33" t="s">
        <v>8</v>
      </c>
      <c r="C3" s="16" t="s">
        <v>22</v>
      </c>
      <c r="D3" s="34">
        <v>0</v>
      </c>
      <c r="E3" s="34">
        <v>41</v>
      </c>
      <c r="F3" s="35">
        <f t="shared" ref="F3:F20" si="0">E3/(E3+D3)</f>
        <v>1</v>
      </c>
      <c r="G3" s="63">
        <f>AVERAGE(F3:F4)</f>
        <v>0.85576923076923084</v>
      </c>
      <c r="H3" s="36"/>
    </row>
    <row r="4" spans="1:8" x14ac:dyDescent="0.35">
      <c r="A4" s="18">
        <v>43397</v>
      </c>
      <c r="B4" s="33" t="s">
        <v>8</v>
      </c>
      <c r="C4" s="16" t="s">
        <v>22</v>
      </c>
      <c r="D4" s="16">
        <v>15</v>
      </c>
      <c r="E4" s="16">
        <v>37</v>
      </c>
      <c r="F4" s="35">
        <f t="shared" si="0"/>
        <v>0.71153846153846156</v>
      </c>
      <c r="G4" s="64"/>
      <c r="H4" s="16"/>
    </row>
    <row r="5" spans="1:8" x14ac:dyDescent="0.35">
      <c r="A5" s="37">
        <v>43397</v>
      </c>
      <c r="B5" s="33" t="s">
        <v>8</v>
      </c>
      <c r="C5" s="38" t="s">
        <v>10</v>
      </c>
      <c r="D5" s="33">
        <v>0</v>
      </c>
      <c r="E5" s="33">
        <v>31</v>
      </c>
      <c r="F5" s="39">
        <f t="shared" si="0"/>
        <v>1</v>
      </c>
      <c r="G5" s="65">
        <f>AVERAGE(F5:F6)</f>
        <v>1</v>
      </c>
      <c r="H5" s="38"/>
    </row>
    <row r="6" spans="1:8" x14ac:dyDescent="0.35">
      <c r="A6" s="37">
        <v>43637</v>
      </c>
      <c r="B6" s="33" t="s">
        <v>8</v>
      </c>
      <c r="C6" s="38" t="s">
        <v>10</v>
      </c>
      <c r="D6" s="3">
        <v>0</v>
      </c>
      <c r="E6" s="33">
        <v>42</v>
      </c>
      <c r="F6" s="39">
        <f t="shared" si="0"/>
        <v>1</v>
      </c>
      <c r="G6" s="66"/>
      <c r="H6" s="38"/>
    </row>
    <row r="7" spans="1:8" x14ac:dyDescent="0.35">
      <c r="A7" s="37">
        <v>43637</v>
      </c>
      <c r="B7" s="33" t="s">
        <v>8</v>
      </c>
      <c r="C7" s="38" t="s">
        <v>11</v>
      </c>
      <c r="D7" s="3">
        <v>43</v>
      </c>
      <c r="E7" s="33">
        <v>9</v>
      </c>
      <c r="F7" s="39">
        <f t="shared" si="0"/>
        <v>0.17307692307692307</v>
      </c>
      <c r="G7" s="65">
        <f>AVERAGE(F7:F8)</f>
        <v>0.11034798534798534</v>
      </c>
      <c r="H7" s="38"/>
    </row>
    <row r="8" spans="1:8" x14ac:dyDescent="0.35">
      <c r="A8" s="18">
        <v>43495</v>
      </c>
      <c r="B8" s="33" t="s">
        <v>8</v>
      </c>
      <c r="C8" s="16" t="s">
        <v>11</v>
      </c>
      <c r="D8" s="16">
        <v>40</v>
      </c>
      <c r="E8" s="16">
        <v>2</v>
      </c>
      <c r="F8" s="35">
        <f t="shared" si="0"/>
        <v>4.7619047619047616E-2</v>
      </c>
      <c r="G8" s="66"/>
      <c r="H8" s="16"/>
    </row>
    <row r="9" spans="1:8" x14ac:dyDescent="0.35">
      <c r="A9" s="40">
        <v>43635</v>
      </c>
      <c r="B9" s="33" t="s">
        <v>8</v>
      </c>
      <c r="C9" s="3" t="s">
        <v>13</v>
      </c>
      <c r="D9" s="3">
        <v>43</v>
      </c>
      <c r="E9" s="3">
        <v>7</v>
      </c>
      <c r="F9" s="41">
        <f t="shared" si="0"/>
        <v>0.14000000000000001</v>
      </c>
      <c r="G9" s="59">
        <f>AVERAGE(F9:F11)</f>
        <v>0.19879076326458664</v>
      </c>
      <c r="H9" s="3"/>
    </row>
    <row r="10" spans="1:8" x14ac:dyDescent="0.35">
      <c r="A10" s="40">
        <v>43635</v>
      </c>
      <c r="B10" s="33" t="s">
        <v>8</v>
      </c>
      <c r="C10" s="3" t="s">
        <v>13</v>
      </c>
      <c r="D10" s="3">
        <v>52</v>
      </c>
      <c r="E10" s="3">
        <v>10</v>
      </c>
      <c r="F10" s="41">
        <f t="shared" si="0"/>
        <v>0.16129032258064516</v>
      </c>
      <c r="G10" s="60"/>
      <c r="H10" s="3"/>
    </row>
    <row r="11" spans="1:8" x14ac:dyDescent="0.35">
      <c r="A11" s="40">
        <v>43635</v>
      </c>
      <c r="B11" s="33" t="s">
        <v>8</v>
      </c>
      <c r="C11" s="3" t="s">
        <v>13</v>
      </c>
      <c r="D11" s="3">
        <v>43</v>
      </c>
      <c r="E11" s="3">
        <v>18</v>
      </c>
      <c r="F11" s="41">
        <f t="shared" si="0"/>
        <v>0.29508196721311475</v>
      </c>
      <c r="G11" s="61"/>
      <c r="H11" s="3"/>
    </row>
    <row r="12" spans="1:8" x14ac:dyDescent="0.35">
      <c r="A12" s="40">
        <v>43635</v>
      </c>
      <c r="B12" s="33" t="s">
        <v>15</v>
      </c>
      <c r="C12" s="33" t="s">
        <v>10</v>
      </c>
      <c r="D12" s="3">
        <v>0</v>
      </c>
      <c r="E12" s="3">
        <v>39</v>
      </c>
      <c r="F12" s="41">
        <f t="shared" si="0"/>
        <v>1</v>
      </c>
      <c r="G12" s="65">
        <f>AVERAGE(F12:F13)</f>
        <v>1</v>
      </c>
      <c r="H12" s="3"/>
    </row>
    <row r="13" spans="1:8" x14ac:dyDescent="0.35">
      <c r="A13" s="37">
        <v>43491</v>
      </c>
      <c r="B13" s="33" t="s">
        <v>15</v>
      </c>
      <c r="C13" s="33" t="s">
        <v>10</v>
      </c>
      <c r="D13" s="33">
        <v>0</v>
      </c>
      <c r="E13" s="33">
        <v>61</v>
      </c>
      <c r="F13" s="39">
        <f t="shared" si="0"/>
        <v>1</v>
      </c>
      <c r="G13" s="66"/>
      <c r="H13" s="33"/>
    </row>
    <row r="14" spans="1:8" x14ac:dyDescent="0.35">
      <c r="A14" s="37">
        <v>43489</v>
      </c>
      <c r="B14" s="33" t="s">
        <v>15</v>
      </c>
      <c r="C14" s="33" t="s">
        <v>22</v>
      </c>
      <c r="D14" s="33">
        <v>0</v>
      </c>
      <c r="E14" s="33">
        <v>18</v>
      </c>
      <c r="F14" s="39">
        <f t="shared" si="0"/>
        <v>1</v>
      </c>
      <c r="G14" s="65">
        <f>AVERAGE(F14:F15)</f>
        <v>1</v>
      </c>
      <c r="H14" s="33"/>
    </row>
    <row r="15" spans="1:8" x14ac:dyDescent="0.35">
      <c r="A15" s="18">
        <v>43495</v>
      </c>
      <c r="B15" s="33" t="s">
        <v>15</v>
      </c>
      <c r="C15" s="16" t="s">
        <v>22</v>
      </c>
      <c r="D15" s="16">
        <v>0</v>
      </c>
      <c r="E15" s="16">
        <v>29</v>
      </c>
      <c r="F15" s="35">
        <f t="shared" si="0"/>
        <v>1</v>
      </c>
      <c r="G15" s="66"/>
      <c r="H15" s="16"/>
    </row>
    <row r="16" spans="1:8" x14ac:dyDescent="0.35">
      <c r="A16" s="18">
        <v>43637</v>
      </c>
      <c r="B16" s="33" t="s">
        <v>15</v>
      </c>
      <c r="C16" s="16" t="s">
        <v>11</v>
      </c>
      <c r="D16" s="16">
        <v>24</v>
      </c>
      <c r="E16" s="16">
        <v>5</v>
      </c>
      <c r="F16" s="35">
        <f t="shared" si="0"/>
        <v>0.17241379310344829</v>
      </c>
      <c r="G16" s="65">
        <f>AVERAGE(F16:F18)</f>
        <v>0.18429505785827627</v>
      </c>
      <c r="H16" s="16"/>
    </row>
    <row r="17" spans="1:8" x14ac:dyDescent="0.35">
      <c r="A17" s="37">
        <v>43491</v>
      </c>
      <c r="B17" s="33" t="s">
        <v>15</v>
      </c>
      <c r="C17" s="16" t="s">
        <v>11</v>
      </c>
      <c r="D17" s="16">
        <v>40</v>
      </c>
      <c r="E17" s="16">
        <v>14</v>
      </c>
      <c r="F17" s="39">
        <f t="shared" si="0"/>
        <v>0.25925925925925924</v>
      </c>
      <c r="G17" s="67"/>
      <c r="H17" s="16"/>
    </row>
    <row r="18" spans="1:8" x14ac:dyDescent="0.35">
      <c r="A18" s="18">
        <v>43495</v>
      </c>
      <c r="B18" s="33" t="s">
        <v>15</v>
      </c>
      <c r="C18" s="16" t="s">
        <v>11</v>
      </c>
      <c r="D18" s="16">
        <v>29</v>
      </c>
      <c r="E18" s="16">
        <v>4</v>
      </c>
      <c r="F18" s="35">
        <f t="shared" si="0"/>
        <v>0.12121212121212122</v>
      </c>
      <c r="G18" s="66"/>
      <c r="H18" s="16"/>
    </row>
    <row r="19" spans="1:8" x14ac:dyDescent="0.35">
      <c r="A19" s="40">
        <v>43635</v>
      </c>
      <c r="B19" s="33" t="s">
        <v>15</v>
      </c>
      <c r="C19" s="3" t="s">
        <v>13</v>
      </c>
      <c r="D19" s="42">
        <v>13</v>
      </c>
      <c r="E19" s="42">
        <v>6</v>
      </c>
      <c r="F19" s="41">
        <f t="shared" si="0"/>
        <v>0.31578947368421051</v>
      </c>
      <c r="G19" s="59">
        <f>AVERAGE(F19:F20)</f>
        <v>0.24485125858123569</v>
      </c>
      <c r="H19" s="43"/>
    </row>
    <row r="20" spans="1:8" x14ac:dyDescent="0.35">
      <c r="A20" s="40">
        <v>43635</v>
      </c>
      <c r="B20" s="33" t="s">
        <v>15</v>
      </c>
      <c r="C20" s="3" t="s">
        <v>13</v>
      </c>
      <c r="D20" s="42">
        <v>19</v>
      </c>
      <c r="E20" s="42">
        <v>4</v>
      </c>
      <c r="F20" s="41">
        <f t="shared" si="0"/>
        <v>0.17391304347826086</v>
      </c>
      <c r="G20" s="61"/>
      <c r="H20" s="43"/>
    </row>
    <row r="22" spans="1:8" x14ac:dyDescent="0.35">
      <c r="B22" s="68" t="s">
        <v>35</v>
      </c>
      <c r="C22" s="68"/>
      <c r="D22" s="68"/>
      <c r="E22" s="68"/>
      <c r="F22" s="68"/>
    </row>
    <row r="23" spans="1:8" x14ac:dyDescent="0.35">
      <c r="A23" s="62" t="s">
        <v>0</v>
      </c>
      <c r="B23" s="52" t="s">
        <v>1</v>
      </c>
      <c r="C23" s="52" t="s">
        <v>2</v>
      </c>
      <c r="D23" s="52" t="s">
        <v>31</v>
      </c>
      <c r="E23" s="52" t="s">
        <v>32</v>
      </c>
      <c r="F23" s="52" t="s">
        <v>33</v>
      </c>
      <c r="G23" s="49" t="s">
        <v>34</v>
      </c>
      <c r="H23" s="62" t="s">
        <v>7</v>
      </c>
    </row>
    <row r="24" spans="1:8" x14ac:dyDescent="0.35">
      <c r="A24" s="62"/>
      <c r="B24" s="52"/>
      <c r="C24" s="52"/>
      <c r="D24" s="52"/>
      <c r="E24" s="52"/>
      <c r="F24" s="52"/>
      <c r="G24" s="50"/>
      <c r="H24" s="62"/>
    </row>
    <row r="25" spans="1:8" x14ac:dyDescent="0.35">
      <c r="A25" s="37">
        <v>43489</v>
      </c>
      <c r="B25" s="33" t="s">
        <v>8</v>
      </c>
      <c r="C25" s="33" t="s">
        <v>14</v>
      </c>
      <c r="D25" s="33">
        <v>5</v>
      </c>
      <c r="E25" s="33">
        <v>57</v>
      </c>
      <c r="F25" s="39">
        <f>E25/(E25+D25)</f>
        <v>0.91935483870967738</v>
      </c>
      <c r="G25" s="44"/>
      <c r="H25" s="33"/>
    </row>
    <row r="26" spans="1:8" x14ac:dyDescent="0.35">
      <c r="A26" s="18">
        <v>43495</v>
      </c>
      <c r="B26" s="33" t="s">
        <v>15</v>
      </c>
      <c r="C26" s="16" t="s">
        <v>17</v>
      </c>
      <c r="D26" s="16">
        <v>32</v>
      </c>
      <c r="E26" s="16">
        <v>9</v>
      </c>
      <c r="F26" s="35">
        <f>E26/(E26+D26)</f>
        <v>0.21951219512195122</v>
      </c>
      <c r="G26" s="16"/>
      <c r="H26" s="16"/>
    </row>
    <row r="27" spans="1:8" x14ac:dyDescent="0.35">
      <c r="A27" s="37">
        <v>43491</v>
      </c>
      <c r="B27" s="33" t="s">
        <v>15</v>
      </c>
      <c r="C27" s="33" t="s">
        <v>24</v>
      </c>
      <c r="D27" s="33">
        <v>0</v>
      </c>
      <c r="E27" s="33">
        <v>78</v>
      </c>
      <c r="F27" s="39">
        <f>E27/(E27+D27)</f>
        <v>1</v>
      </c>
      <c r="G27" s="44"/>
      <c r="H27" s="33"/>
    </row>
    <row r="28" spans="1:8" x14ac:dyDescent="0.35">
      <c r="A28" s="37">
        <v>43491</v>
      </c>
      <c r="B28" s="33" t="s">
        <v>15</v>
      </c>
      <c r="C28" s="33" t="s">
        <v>27</v>
      </c>
      <c r="D28" s="33">
        <v>0</v>
      </c>
      <c r="E28" s="33">
        <v>88</v>
      </c>
      <c r="F28" s="39">
        <f>E28/(E28+D28)</f>
        <v>1</v>
      </c>
      <c r="G28" s="44"/>
      <c r="H28" s="33"/>
    </row>
  </sheetData>
  <mergeCells count="25">
    <mergeCell ref="B22:F22"/>
    <mergeCell ref="H1:H2"/>
    <mergeCell ref="G3:G4"/>
    <mergeCell ref="G5:G6"/>
    <mergeCell ref="G7:G8"/>
    <mergeCell ref="A23:A24"/>
    <mergeCell ref="B23:B24"/>
    <mergeCell ref="C23:C24"/>
    <mergeCell ref="D23:D24"/>
    <mergeCell ref="E23:E24"/>
    <mergeCell ref="F23:F24"/>
    <mergeCell ref="G23:G24"/>
    <mergeCell ref="H23:H24"/>
    <mergeCell ref="G12:G13"/>
    <mergeCell ref="G14:G15"/>
    <mergeCell ref="G16:G18"/>
    <mergeCell ref="G19:G20"/>
    <mergeCell ref="G9:G11"/>
    <mergeCell ref="A1:A2"/>
    <mergeCell ref="B1:B2"/>
    <mergeCell ref="C1:C2"/>
    <mergeCell ref="D1:D2"/>
    <mergeCell ref="E1:E2"/>
    <mergeCell ref="F1:F2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Fig7A-P{Δ2-3, 99B}</vt:lpstr>
      <vt:lpstr> Fig7A-P(Δ2-3) H</vt:lpstr>
      <vt:lpstr>Fig7B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spsrivas</dc:creator>
  <cp:lastModifiedBy>nlau</cp:lastModifiedBy>
  <dcterms:created xsi:type="dcterms:W3CDTF">2019-06-21T18:11:12Z</dcterms:created>
  <dcterms:modified xsi:type="dcterms:W3CDTF">2019-11-05T21:46:32Z</dcterms:modified>
</cp:coreProperties>
</file>