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8F5992AC-E61D-C245-A3F4-A6B970F76EA9}" xr6:coauthVersionLast="45" xr6:coauthVersionMax="45" xr10:uidLastSave="{00000000-0000-0000-0000-000000000000}"/>
  <bookViews>
    <workbookView xWindow="3180" yWindow="3220" windowWidth="34480" windowHeight="147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1" l="1"/>
  <c r="V22" i="1"/>
  <c r="W21" i="1"/>
  <c r="V21" i="1"/>
  <c r="W7" i="1"/>
  <c r="X7" i="1" s="1"/>
  <c r="V7" i="1"/>
  <c r="X6" i="1"/>
  <c r="W6" i="1"/>
  <c r="V6" i="1"/>
  <c r="D25" i="1" l="1"/>
  <c r="D24" i="1"/>
  <c r="F25" i="1"/>
  <c r="F24" i="1"/>
  <c r="K25" i="1"/>
  <c r="K24" i="1"/>
  <c r="I25" i="1"/>
  <c r="I24" i="1"/>
  <c r="I14" i="1"/>
  <c r="K15" i="1"/>
  <c r="I15" i="1"/>
  <c r="K14" i="1"/>
  <c r="F15" i="1"/>
  <c r="F14" i="1"/>
  <c r="D15" i="1"/>
  <c r="D14" i="1"/>
</calcChain>
</file>

<file path=xl/sharedStrings.xml><?xml version="1.0" encoding="utf-8"?>
<sst xmlns="http://schemas.openxmlformats.org/spreadsheetml/2006/main" count="64" uniqueCount="46">
  <si>
    <t>Q1</t>
  </si>
  <si>
    <t>Q3</t>
  </si>
  <si>
    <t>IQR</t>
  </si>
  <si>
    <t>Avg</t>
  </si>
  <si>
    <t>StDev</t>
  </si>
  <si>
    <t>Remove outliers based on interquartile range</t>
  </si>
  <si>
    <t>Max</t>
  </si>
  <si>
    <t>Min</t>
  </si>
  <si>
    <t>High Outlier?</t>
  </si>
  <si>
    <t>Low Outlier?</t>
  </si>
  <si>
    <t>Sample</t>
  </si>
  <si>
    <t>% of DCP1 colocalized oskar not colocalized with Pcm</t>
  </si>
  <si>
    <t>% of DCP1 colocalized oskar colocalized with Pcm</t>
  </si>
  <si>
    <t>% of DCP1 colocalized oskar colocalized with Me31B</t>
  </si>
  <si>
    <t>% of DCP1 colocalized oskar not colocalized with Me31B</t>
  </si>
  <si>
    <t>Figure 4F,G</t>
  </si>
  <si>
    <t>Figure 4I</t>
  </si>
  <si>
    <t>osk-sfGFP 7</t>
  </si>
  <si>
    <t>osk-sfGFP 8</t>
  </si>
  <si>
    <t>oskΔi-sfGFP-nos3'UTR 1</t>
  </si>
  <si>
    <t>oskΔi-sfGFP-nos3'UTR 2</t>
  </si>
  <si>
    <t>oskΔi-sfGFP-nos3'UTR 3</t>
  </si>
  <si>
    <t>oskΔi-sfGFP-nos3'UTR 4</t>
  </si>
  <si>
    <t>oskΔi-sfGFP-nos3'UTR 5</t>
  </si>
  <si>
    <t>avg DCP1 colocalization with oskar</t>
  </si>
  <si>
    <t>oskΔi-sfGFP-nos3'UTR 6</t>
  </si>
  <si>
    <t>osk-sfgfp</t>
  </si>
  <si>
    <t>oskΔi-sfGFP-nos3'UTR 7</t>
  </si>
  <si>
    <t>oskΔi-sfgfp-nos3'UTR</t>
  </si>
  <si>
    <t>oskΔi-sfGFP-nos3'UTR 8</t>
  </si>
  <si>
    <t>p=6.439*10^-7</t>
  </si>
  <si>
    <t>t=8.530</t>
  </si>
  <si>
    <t>df=14</t>
  </si>
  <si>
    <t>sample</t>
  </si>
  <si>
    <t>% osk with Dcp1</t>
  </si>
  <si>
    <t>% Dcp1 with Osk</t>
  </si>
  <si>
    <t>osk-sfGFP 1</t>
  </si>
  <si>
    <t>avg colocalization with Dcp1</t>
  </si>
  <si>
    <t>sd</t>
  </si>
  <si>
    <t>osk-sfGFP 2</t>
  </si>
  <si>
    <t>osk-sfGFP 3</t>
  </si>
  <si>
    <t>osk-sfGFP 4</t>
  </si>
  <si>
    <t>osk-sfGFP 5</t>
  </si>
  <si>
    <t>p=4.64*10^-7</t>
  </si>
  <si>
    <t>osk-sfGFP 6</t>
  </si>
  <si>
    <t>t=8.767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</si>
</sst>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 (Body)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9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workbookViewId="0">
      <selection activeCell="V3" sqref="V3"/>
    </sheetView>
  </sheetViews>
  <sheetFormatPr baseColWidth="10" defaultRowHeight="16"/>
  <cols>
    <col min="3" max="3" width="11.5" customWidth="1"/>
    <col min="8" max="8" width="11.33203125" customWidth="1"/>
    <col min="16" max="16" width="21.5" customWidth="1"/>
    <col min="17" max="17" width="19.33203125" customWidth="1"/>
    <col min="21" max="21" width="20.33203125" customWidth="1"/>
    <col min="22" max="22" width="27.5" customWidth="1"/>
  </cols>
  <sheetData>
    <row r="1" spans="1:24" ht="21">
      <c r="A1" s="4" t="s">
        <v>15</v>
      </c>
      <c r="O1" s="4" t="s">
        <v>16</v>
      </c>
    </row>
    <row r="2" spans="1:24" ht="19">
      <c r="O2" s="6"/>
    </row>
    <row r="3" spans="1:24" ht="103">
      <c r="D3" s="2" t="s">
        <v>12</v>
      </c>
      <c r="F3" s="2" t="s">
        <v>11</v>
      </c>
      <c r="I3" s="2" t="s">
        <v>13</v>
      </c>
      <c r="K3" s="2" t="s">
        <v>14</v>
      </c>
      <c r="O3" s="6"/>
    </row>
    <row r="4" spans="1:24">
      <c r="C4" s="5" t="s">
        <v>10</v>
      </c>
      <c r="H4" s="5" t="s">
        <v>10</v>
      </c>
      <c r="O4" t="s">
        <v>33</v>
      </c>
      <c r="P4" t="s">
        <v>34</v>
      </c>
      <c r="Q4" t="s">
        <v>35</v>
      </c>
    </row>
    <row r="5" spans="1:24">
      <c r="C5" s="5">
        <v>1</v>
      </c>
      <c r="D5" s="1">
        <v>0.48727272727272763</v>
      </c>
      <c r="E5" s="1"/>
      <c r="F5" s="1">
        <v>0.51272727272727237</v>
      </c>
      <c r="H5" s="5">
        <v>1</v>
      </c>
      <c r="I5" s="1">
        <v>0.81707317073170771</v>
      </c>
      <c r="K5" s="1">
        <v>0.18292682926829226</v>
      </c>
      <c r="O5" t="s">
        <v>36</v>
      </c>
      <c r="P5">
        <v>35.583941605839399</v>
      </c>
      <c r="Q5">
        <v>59.451219512195102</v>
      </c>
      <c r="U5" t="s">
        <v>37</v>
      </c>
      <c r="W5" t="s">
        <v>38</v>
      </c>
    </row>
    <row r="6" spans="1:24">
      <c r="C6" s="5">
        <v>2</v>
      </c>
      <c r="D6" s="1">
        <v>0.39087947882736163</v>
      </c>
      <c r="E6" s="1"/>
      <c r="F6" s="1">
        <v>0.60912052117263837</v>
      </c>
      <c r="H6" s="5">
        <v>2</v>
      </c>
      <c r="I6" s="1">
        <v>0.76229508196721296</v>
      </c>
      <c r="K6" s="1">
        <v>0.23770491803278701</v>
      </c>
      <c r="O6" t="s">
        <v>39</v>
      </c>
      <c r="P6">
        <v>50</v>
      </c>
      <c r="Q6">
        <v>44.312796208530798</v>
      </c>
      <c r="U6" t="s">
        <v>26</v>
      </c>
      <c r="V6">
        <f>AVERAGE(P5:P12)</f>
        <v>40.540901584271381</v>
      </c>
      <c r="W6">
        <f>_xlfn.STDEV.P(P5:P12)</f>
        <v>9.7450842487029146</v>
      </c>
      <c r="X6">
        <f>W6/2.82</f>
        <v>3.4557036342918139</v>
      </c>
    </row>
    <row r="7" spans="1:24">
      <c r="C7" s="5">
        <v>3</v>
      </c>
      <c r="D7" s="1">
        <v>0.40159574468085119</v>
      </c>
      <c r="E7" s="1"/>
      <c r="F7" s="1">
        <v>0.59840425531914887</v>
      </c>
      <c r="H7" s="5">
        <v>3</v>
      </c>
      <c r="I7" s="1">
        <v>0.73856209150326735</v>
      </c>
      <c r="K7" s="1">
        <v>0.2614379084967326</v>
      </c>
      <c r="O7" t="s">
        <v>40</v>
      </c>
      <c r="P7">
        <v>53.727506426735196</v>
      </c>
      <c r="Q7">
        <v>52.25</v>
      </c>
      <c r="U7" t="s">
        <v>28</v>
      </c>
      <c r="V7">
        <f>AVERAGE(P15:P22)</f>
        <v>3.6413320832812524</v>
      </c>
      <c r="W7">
        <f>_xlfn.STDEV.P(P15:P22)</f>
        <v>2.8632981607403916</v>
      </c>
      <c r="X7">
        <f>W7/2.82</f>
        <v>1.0153539577093589</v>
      </c>
    </row>
    <row r="8" spans="1:24">
      <c r="C8" s="5">
        <v>4</v>
      </c>
      <c r="D8" s="1">
        <v>0.45631067961165062</v>
      </c>
      <c r="E8" s="1"/>
      <c r="F8" s="1">
        <v>0.54368932038834938</v>
      </c>
      <c r="H8" s="5">
        <v>4</v>
      </c>
      <c r="I8" s="1">
        <v>0.77073170731707286</v>
      </c>
      <c r="K8" s="1">
        <v>0.22926829268292712</v>
      </c>
      <c r="O8" t="s">
        <v>41</v>
      </c>
      <c r="P8">
        <v>26.7368421052632</v>
      </c>
      <c r="Q8">
        <v>31.435643564356401</v>
      </c>
    </row>
    <row r="9" spans="1:24">
      <c r="C9" s="5">
        <v>5</v>
      </c>
      <c r="D9" s="1">
        <v>0.5148247978436653</v>
      </c>
      <c r="E9" s="1"/>
      <c r="F9" s="1">
        <v>0.48517520215633475</v>
      </c>
      <c r="H9" s="5">
        <v>5</v>
      </c>
      <c r="I9" s="1">
        <v>0.73673469387755153</v>
      </c>
      <c r="K9" s="1">
        <v>0.26326530612244847</v>
      </c>
      <c r="O9" t="s">
        <v>42</v>
      </c>
      <c r="P9">
        <v>32.126696832579199</v>
      </c>
      <c r="Q9">
        <v>41.764705882352899</v>
      </c>
      <c r="U9" t="s">
        <v>43</v>
      </c>
    </row>
    <row r="10" spans="1:24">
      <c r="C10" s="5">
        <v>6</v>
      </c>
      <c r="D10" s="1">
        <v>0.56186317321688461</v>
      </c>
      <c r="E10" s="1"/>
      <c r="F10" s="1">
        <v>0.43813682678311533</v>
      </c>
      <c r="O10" t="s">
        <v>44</v>
      </c>
      <c r="P10">
        <v>45.0704225352113</v>
      </c>
      <c r="Q10">
        <v>33.160621761658</v>
      </c>
      <c r="U10" t="s">
        <v>45</v>
      </c>
    </row>
    <row r="11" spans="1:24">
      <c r="C11" s="5">
        <v>7</v>
      </c>
      <c r="D11" s="1">
        <v>0.61311172668513347</v>
      </c>
      <c r="E11" s="1"/>
      <c r="F11" s="1">
        <v>0.38688827331486664</v>
      </c>
      <c r="U11" t="s">
        <v>32</v>
      </c>
    </row>
    <row r="12" spans="1:24">
      <c r="D12" s="1"/>
      <c r="E12" s="1"/>
      <c r="F12" s="1"/>
    </row>
    <row r="13" spans="1:24">
      <c r="C13" t="s">
        <v>5</v>
      </c>
      <c r="O13" t="s">
        <v>17</v>
      </c>
      <c r="P13">
        <v>27.753303964757698</v>
      </c>
      <c r="Q13">
        <v>38.650306748466299</v>
      </c>
    </row>
    <row r="14" spans="1:24">
      <c r="C14" t="s">
        <v>6</v>
      </c>
      <c r="D14" s="3">
        <f>MAX(D5:D11)</f>
        <v>0.61311172668513347</v>
      </c>
      <c r="F14" s="3">
        <f>MAX(F5:F11)</f>
        <v>0.60912052117263837</v>
      </c>
      <c r="H14" t="s">
        <v>6</v>
      </c>
      <c r="I14" s="3">
        <f>MAX(I5:I11)</f>
        <v>0.81707317073170771</v>
      </c>
      <c r="K14" s="3">
        <f>MAX(K5:K11)</f>
        <v>0.26326530612244847</v>
      </c>
      <c r="O14" t="s">
        <v>18</v>
      </c>
      <c r="P14">
        <v>30.027548209366401</v>
      </c>
      <c r="Q14">
        <v>25</v>
      </c>
    </row>
    <row r="15" spans="1:24">
      <c r="C15" t="s">
        <v>7</v>
      </c>
      <c r="D15" s="3">
        <f>MIN(D5:D11)</f>
        <v>0.39087947882736163</v>
      </c>
      <c r="F15" s="3">
        <f>MIN(F5:F11)</f>
        <v>0.38688827331486664</v>
      </c>
      <c r="H15" t="s">
        <v>7</v>
      </c>
      <c r="I15" s="3">
        <f>MIN(I5:I11)</f>
        <v>0.73673469387755153</v>
      </c>
      <c r="K15" s="3">
        <f>MIN(K5:K11)</f>
        <v>0.18292682926829226</v>
      </c>
      <c r="O15" s="7" t="s">
        <v>19</v>
      </c>
      <c r="P15">
        <v>4.8780487804878101</v>
      </c>
      <c r="Q15">
        <v>8.6378737541528192</v>
      </c>
    </row>
    <row r="16" spans="1:24">
      <c r="O16" s="7" t="s">
        <v>20</v>
      </c>
      <c r="P16">
        <v>2.8497409326424901</v>
      </c>
      <c r="Q16">
        <v>7.8571428571428603</v>
      </c>
    </row>
    <row r="17" spans="3:23">
      <c r="C17" t="s">
        <v>0</v>
      </c>
      <c r="D17" s="1">
        <v>0.42895321214625093</v>
      </c>
      <c r="E17" s="1"/>
      <c r="F17" s="1">
        <v>0.46165601446972504</v>
      </c>
      <c r="H17" t="s">
        <v>0</v>
      </c>
      <c r="I17" s="1">
        <v>0.42895321214625093</v>
      </c>
      <c r="J17" s="1"/>
      <c r="K17" s="1">
        <v>0.46165601446972504</v>
      </c>
      <c r="O17" s="7" t="s">
        <v>21</v>
      </c>
      <c r="P17">
        <v>3.2894736842105301</v>
      </c>
      <c r="Q17">
        <v>6.9930069930069898</v>
      </c>
    </row>
    <row r="18" spans="3:23">
      <c r="C18" t="s">
        <v>1</v>
      </c>
      <c r="D18" s="1">
        <v>0.53834398553027496</v>
      </c>
      <c r="E18" s="1"/>
      <c r="F18" s="1">
        <v>0.57104678785374907</v>
      </c>
      <c r="H18" t="s">
        <v>1</v>
      </c>
      <c r="I18" s="1">
        <v>0.53834398553027496</v>
      </c>
      <c r="J18" s="1"/>
      <c r="K18" s="1">
        <v>0.57104678785374907</v>
      </c>
      <c r="O18" s="7" t="s">
        <v>22</v>
      </c>
      <c r="P18">
        <v>10.687022900763401</v>
      </c>
      <c r="Q18">
        <v>6.0606060606060597</v>
      </c>
    </row>
    <row r="19" spans="3:23">
      <c r="C19" t="s">
        <v>2</v>
      </c>
      <c r="D19" s="1">
        <v>0.10939077338402403</v>
      </c>
      <c r="E19" s="1"/>
      <c r="F19" s="1">
        <v>0.10939077338402403</v>
      </c>
      <c r="H19" t="s">
        <v>2</v>
      </c>
      <c r="I19" s="1">
        <v>0.10939077338402403</v>
      </c>
      <c r="J19" s="1"/>
      <c r="K19" s="1">
        <v>0.10939077338402403</v>
      </c>
      <c r="O19" s="7" t="s">
        <v>23</v>
      </c>
      <c r="P19">
        <v>2.0124913254684298</v>
      </c>
      <c r="Q19">
        <v>4.8172757475083099</v>
      </c>
    </row>
    <row r="20" spans="3:23">
      <c r="D20" s="1"/>
      <c r="E20" s="1"/>
      <c r="F20" s="1"/>
      <c r="I20" s="1"/>
      <c r="J20" s="1"/>
      <c r="K20" s="1"/>
      <c r="O20" s="7" t="s">
        <v>25</v>
      </c>
      <c r="P20">
        <v>1.09689213893967</v>
      </c>
      <c r="Q20">
        <v>3.2258064516128999</v>
      </c>
      <c r="U20" t="s">
        <v>24</v>
      </c>
      <c r="W20" t="s">
        <v>4</v>
      </c>
    </row>
    <row r="21" spans="3:23">
      <c r="C21" t="s">
        <v>8</v>
      </c>
      <c r="D21" t="b">
        <v>0</v>
      </c>
      <c r="F21" t="b">
        <v>0</v>
      </c>
      <c r="H21" t="s">
        <v>8</v>
      </c>
      <c r="I21" t="b">
        <v>0</v>
      </c>
      <c r="K21" t="b">
        <v>0</v>
      </c>
      <c r="O21" s="7" t="s">
        <v>27</v>
      </c>
      <c r="P21">
        <v>2.4242424242424199</v>
      </c>
      <c r="Q21">
        <v>7.5</v>
      </c>
      <c r="U21" t="s">
        <v>26</v>
      </c>
      <c r="V21">
        <f>AVERAGE(Q5:Q12)</f>
        <v>43.729164488182199</v>
      </c>
      <c r="W21">
        <f>_xlfn.STDEV.P(Q5:Q12)</f>
        <v>9.8894904457836166</v>
      </c>
    </row>
    <row r="22" spans="3:23">
      <c r="C22" t="s">
        <v>9</v>
      </c>
      <c r="D22" t="b">
        <v>0</v>
      </c>
      <c r="F22" t="b">
        <v>0</v>
      </c>
      <c r="H22" t="s">
        <v>9</v>
      </c>
      <c r="I22" t="b">
        <v>0</v>
      </c>
      <c r="K22" t="b">
        <v>0</v>
      </c>
      <c r="O22" s="7" t="s">
        <v>29</v>
      </c>
      <c r="P22">
        <v>1.8927444794952699</v>
      </c>
      <c r="Q22">
        <v>4.9723756906077403</v>
      </c>
      <c r="U22" t="s">
        <v>28</v>
      </c>
      <c r="V22">
        <f>AVERAGE(Q15:Q22)</f>
        <v>6.2580109443297092</v>
      </c>
      <c r="W22">
        <f>_xlfn.STDEV.P(Q15:Q22)</f>
        <v>1.7053421416564545</v>
      </c>
    </row>
    <row r="24" spans="3:23">
      <c r="C24" t="s">
        <v>3</v>
      </c>
      <c r="D24" s="1">
        <f>AVERAGE(D5:D10)</f>
        <v>0.46879110024219012</v>
      </c>
      <c r="E24" t="s">
        <v>3</v>
      </c>
      <c r="F24" s="1">
        <f>AVERAGE(F5:F10)</f>
        <v>0.53120889975780983</v>
      </c>
      <c r="H24" t="s">
        <v>3</v>
      </c>
      <c r="I24" s="1">
        <f>AVERAGE(I5:I10)</f>
        <v>0.76507934907936259</v>
      </c>
      <c r="J24" t="s">
        <v>3</v>
      </c>
      <c r="K24" s="1">
        <f>AVERAGE(K5:K10)</f>
        <v>0.23492065092063749</v>
      </c>
      <c r="U24" t="s">
        <v>30</v>
      </c>
    </row>
    <row r="25" spans="3:23">
      <c r="C25" t="s">
        <v>4</v>
      </c>
      <c r="D25" s="1">
        <f>STDEV(D5:D9)</f>
        <v>5.3547612361841655E-2</v>
      </c>
      <c r="E25" t="s">
        <v>4</v>
      </c>
      <c r="F25" s="1">
        <f>STDEV(F5:F9)</f>
        <v>5.3547612361841392E-2</v>
      </c>
      <c r="H25" t="s">
        <v>4</v>
      </c>
      <c r="I25" s="1">
        <f>STDEV(I5:I9)</f>
        <v>3.2594643788825248E-2</v>
      </c>
      <c r="J25" t="s">
        <v>4</v>
      </c>
      <c r="K25" s="1">
        <f>STDEV(K5:K9)</f>
        <v>3.2594643788825324E-2</v>
      </c>
      <c r="U25" t="s">
        <v>31</v>
      </c>
    </row>
    <row r="26" spans="3:23">
      <c r="U2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2019-08-22T18:00:53Z</dcterms:created>
  <dcterms:modified xsi:type="dcterms:W3CDTF">2019-12-18T21:02:00Z</dcterms:modified>
</cp:coreProperties>
</file>