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style1.xml" ContentType="application/vnd.ms-office.chartstyle+xml"/>
  <Override PartName="/xl/charts/colors1.xml" ContentType="application/vnd.ms-office.chartcolor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4385" yWindow="-15" windowWidth="14430" windowHeight="13440"/>
  </bookViews>
  <sheets>
    <sheet name="Figure 2-figure supplement 2b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60" i="1" l="1"/>
  <c r="M59" i="1"/>
  <c r="M58" i="1"/>
  <c r="M57" i="1"/>
  <c r="N52" i="1"/>
  <c r="P51" i="1"/>
  <c r="O51" i="1"/>
  <c r="N51" i="1"/>
  <c r="P50" i="1"/>
  <c r="O50" i="1"/>
  <c r="N50" i="1"/>
  <c r="P49" i="1"/>
  <c r="O49" i="1"/>
  <c r="N49" i="1"/>
  <c r="P48" i="1"/>
  <c r="O48" i="1"/>
  <c r="N48" i="1"/>
  <c r="P47" i="1"/>
  <c r="O47" i="1"/>
  <c r="N47" i="1"/>
  <c r="P46" i="1"/>
  <c r="O46" i="1"/>
  <c r="N46" i="1"/>
  <c r="P45" i="1"/>
  <c r="O45" i="1"/>
  <c r="N45" i="1"/>
  <c r="I41" i="1" l="1"/>
  <c r="I40" i="1"/>
  <c r="G41" i="1"/>
  <c r="G40" i="1"/>
  <c r="E41" i="1"/>
  <c r="E40" i="1"/>
  <c r="S33" i="1"/>
  <c r="F41" i="1" l="1"/>
  <c r="F40" i="1"/>
  <c r="D41" i="1"/>
  <c r="D40" i="1"/>
  <c r="AF33" i="1" l="1"/>
  <c r="AE33" i="1"/>
  <c r="AB33" i="1"/>
  <c r="AA33" i="1"/>
  <c r="AG32" i="1"/>
  <c r="P52" i="1" s="1"/>
  <c r="AC32" i="1"/>
  <c r="AG22" i="1"/>
  <c r="O52" i="1" s="1"/>
  <c r="AC22" i="1"/>
  <c r="AG12" i="1"/>
  <c r="AC12" i="1"/>
  <c r="AG35" i="1" l="1"/>
  <c r="J41" i="1" s="1"/>
  <c r="AC34" i="1"/>
  <c r="AG34" i="1"/>
  <c r="J40" i="1" s="1"/>
  <c r="AC35" i="1"/>
  <c r="X33" i="1" l="1"/>
  <c r="W33" i="1"/>
  <c r="T33" i="1"/>
  <c r="P33" i="1"/>
  <c r="O33" i="1"/>
  <c r="L33" i="1"/>
  <c r="K33" i="1"/>
  <c r="Y32" i="1"/>
  <c r="Y22" i="1"/>
  <c r="Y12" i="1"/>
  <c r="U32" i="1"/>
  <c r="U22" i="1"/>
  <c r="U12" i="1"/>
  <c r="Q32" i="1"/>
  <c r="Q22" i="1"/>
  <c r="Q12" i="1"/>
  <c r="M32" i="1"/>
  <c r="M22" i="1"/>
  <c r="M12" i="1"/>
  <c r="I32" i="1"/>
  <c r="I22" i="1"/>
  <c r="I12" i="1"/>
  <c r="I35" i="1" s="1"/>
  <c r="H33" i="1"/>
  <c r="G33" i="1"/>
  <c r="E32" i="1"/>
  <c r="E22" i="1"/>
  <c r="E12" i="1"/>
  <c r="E34" i="1" s="1"/>
  <c r="C40" i="1" s="1"/>
  <c r="D33" i="1"/>
  <c r="C33" i="1"/>
  <c r="E35" i="1" l="1"/>
  <c r="C41" i="1" s="1"/>
  <c r="Y35" i="1"/>
  <c r="H41" i="1" s="1"/>
  <c r="Y34" i="1"/>
  <c r="H40" i="1" s="1"/>
  <c r="Q34" i="1"/>
  <c r="Q35" i="1"/>
  <c r="M34" i="1"/>
  <c r="M35" i="1"/>
  <c r="U35" i="1"/>
  <c r="U34" i="1"/>
  <c r="I34" i="1"/>
</calcChain>
</file>

<file path=xl/sharedStrings.xml><?xml version="1.0" encoding="utf-8"?>
<sst xmlns="http://schemas.openxmlformats.org/spreadsheetml/2006/main" count="67" uniqueCount="29">
  <si>
    <t>GFP</t>
  </si>
  <si>
    <t xml:space="preserve">GFP-p40MET </t>
  </si>
  <si>
    <t>GFP-p40MET</t>
  </si>
  <si>
    <t>SD</t>
  </si>
  <si>
    <t>Si CTL</t>
  </si>
  <si>
    <t>***</t>
  </si>
  <si>
    <t>ns</t>
  </si>
  <si>
    <t>**</t>
  </si>
  <si>
    <t>siCTL</t>
  </si>
  <si>
    <t>siBAK</t>
  </si>
  <si>
    <t>siBAX</t>
  </si>
  <si>
    <t>siBOK</t>
  </si>
  <si>
    <t>Si Control</t>
  </si>
  <si>
    <t>Si BAK</t>
  </si>
  <si>
    <t>Si BAX</t>
  </si>
  <si>
    <t>Si BOK</t>
  </si>
  <si>
    <t>Casp3+GFP</t>
  </si>
  <si>
    <t>Casp3+p40GFP</t>
  </si>
  <si>
    <t>Slide 1</t>
  </si>
  <si>
    <t>Slide 2</t>
  </si>
  <si>
    <t>Slide 3</t>
  </si>
  <si>
    <t>Field</t>
  </si>
  <si>
    <t>Total counting</t>
  </si>
  <si>
    <t>T Test analysis</t>
  </si>
  <si>
    <t>Si CTL-GFP/GFP-p40MET</t>
  </si>
  <si>
    <t>Si BAK-GFP/GFP-p40MET</t>
  </si>
  <si>
    <t>Si BAX-GFP/GFP-p40MET</t>
  </si>
  <si>
    <t>Si BOK-GFP/GFP-p40MET</t>
  </si>
  <si>
    <t>Mean of % casp3+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</si>
</sst>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39997558519241921"/>
        <bgColor indexed="65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36">
    <xf numFmtId="0" fontId="0" fillId="0" borderId="0" xfId="0"/>
    <xf numFmtId="0" fontId="1" fillId="2" borderId="1" xfId="1" applyBorder="1"/>
    <xf numFmtId="0" fontId="0" fillId="0" borderId="1" xfId="0" applyBorder="1"/>
    <xf numFmtId="0" fontId="0" fillId="0" borderId="0" xfId="0" applyBorder="1"/>
    <xf numFmtId="0" fontId="1" fillId="2" borderId="0" xfId="1" applyBorder="1"/>
    <xf numFmtId="0" fontId="0" fillId="0" borderId="0" xfId="0" applyFill="1" applyBorder="1"/>
    <xf numFmtId="0" fontId="0" fillId="3" borderId="0" xfId="0" applyFill="1" applyBorder="1" applyAlignment="1">
      <alignment horizontal="center"/>
    </xf>
    <xf numFmtId="0" fontId="2" fillId="0" borderId="0" xfId="1" applyFont="1" applyFill="1" applyBorder="1"/>
    <xf numFmtId="0" fontId="2" fillId="0" borderId="0" xfId="0" applyFont="1"/>
    <xf numFmtId="0" fontId="2" fillId="0" borderId="0" xfId="0" applyFont="1" applyFill="1" applyBorder="1"/>
    <xf numFmtId="0" fontId="2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0" fillId="3" borderId="1" xfId="0" applyFill="1" applyBorder="1" applyAlignment="1"/>
    <xf numFmtId="0" fontId="0" fillId="3" borderId="4" xfId="0" applyFill="1" applyBorder="1" applyAlignment="1"/>
    <xf numFmtId="0" fontId="1" fillId="2" borderId="5" xfId="1" applyBorder="1" applyAlignment="1"/>
    <xf numFmtId="0" fontId="1" fillId="2" borderId="6" xfId="1" applyBorder="1" applyAlignment="1"/>
    <xf numFmtId="0" fontId="0" fillId="0" borderId="2" xfId="0" applyBorder="1"/>
    <xf numFmtId="0" fontId="2" fillId="0" borderId="0" xfId="0" applyFont="1" applyFill="1" applyBorder="1" applyAlignment="1">
      <alignment vertical="center"/>
    </xf>
    <xf numFmtId="0" fontId="2" fillId="4" borderId="0" xfId="0" applyFont="1" applyFill="1" applyBorder="1" applyAlignment="1">
      <alignment vertical="center"/>
    </xf>
    <xf numFmtId="0" fontId="2" fillId="4" borderId="0" xfId="0" applyFont="1" applyFill="1" applyBorder="1" applyAlignment="1">
      <alignment horizontal="center" vertical="center"/>
    </xf>
    <xf numFmtId="0" fontId="0" fillId="4" borderId="0" xfId="0" applyFill="1" applyBorder="1"/>
    <xf numFmtId="0" fontId="2" fillId="5" borderId="0" xfId="0" applyFont="1" applyFill="1" applyBorder="1" applyAlignment="1">
      <alignment vertical="center"/>
    </xf>
    <xf numFmtId="0" fontId="2" fillId="5" borderId="0" xfId="0" applyFont="1" applyFill="1" applyBorder="1" applyAlignment="1">
      <alignment horizontal="center" vertical="center"/>
    </xf>
    <xf numFmtId="0" fontId="0" fillId="5" borderId="0" xfId="0" applyFill="1" applyBorder="1"/>
    <xf numFmtId="0" fontId="2" fillId="6" borderId="0" xfId="0" applyFont="1" applyFill="1" applyBorder="1" applyAlignment="1">
      <alignment vertical="center"/>
    </xf>
    <xf numFmtId="0" fontId="0" fillId="6" borderId="0" xfId="0" applyFill="1"/>
    <xf numFmtId="0" fontId="2" fillId="6" borderId="0" xfId="0" applyFont="1" applyFill="1" applyBorder="1" applyAlignment="1">
      <alignment horizontal="center" vertical="center"/>
    </xf>
    <xf numFmtId="0" fontId="0" fillId="6" borderId="0" xfId="0" applyFill="1" applyBorder="1"/>
    <xf numFmtId="0" fontId="2" fillId="7" borderId="0" xfId="0" applyFont="1" applyFill="1" applyBorder="1" applyAlignment="1">
      <alignment vertical="center"/>
    </xf>
    <xf numFmtId="0" fontId="0" fillId="7" borderId="0" xfId="0" applyFill="1"/>
    <xf numFmtId="0" fontId="2" fillId="7" borderId="0" xfId="0" applyFont="1" applyFill="1" applyBorder="1" applyAlignment="1">
      <alignment horizontal="center" vertical="center"/>
    </xf>
    <xf numFmtId="0" fontId="0" fillId="7" borderId="0" xfId="0" applyFill="1" applyBorder="1"/>
    <xf numFmtId="0" fontId="0" fillId="0" borderId="0" xfId="0" applyAlignment="1">
      <alignment horizontal="center" vertical="top"/>
    </xf>
    <xf numFmtId="0" fontId="0" fillId="0" borderId="0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</cellXfs>
  <cellStyles count="2">
    <cellStyle name="60 % - Accent5" xfId="1" builtinId="48"/>
    <cellStyle name="Normal" xfId="0" builtinId="0"/>
  </cellStyles>
  <dxfs count="0"/>
  <tableStyles count="0" defaultTableStyle="TableStyleMedium2" defaultPivotStyle="PivotStyleLight16"/>
  <colors>
    <mruColors>
      <color rgb="FF99FFCC"/>
      <color rgb="FFCCE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microsoft.com/office/2011/relationships/chartStyle" Target="style1.xml"/><Relationship Id="rId2" Type="http://schemas.microsoft.com/office/2011/relationships/chartColorStyle" Target="colors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'Figure 2-figure supplement 2b'!$C$39</c:f>
              <c:strCache>
                <c:ptCount val="1"/>
                <c:pt idx="0">
                  <c:v>GFP</c:v>
                </c:pt>
              </c:strCache>
            </c:strRef>
          </c:tx>
          <c:spPr>
            <a:solidFill>
              <a:schemeClr val="bg1"/>
            </a:solidFill>
            <a:ln>
              <a:solidFill>
                <a:schemeClr val="tx1">
                  <a:lumMod val="75000"/>
                  <a:lumOff val="25000"/>
                </a:schemeClr>
              </a:solidFill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('Figure 2-figure supplement 2b'!$C$41,'Figure 2-figure supplement 2b'!$E$41,'Figure 2-figure supplement 2b'!$G$41,'Figure 2-figure supplement 2b'!$I$41)</c:f>
                <c:numCache>
                  <c:formatCode>General</c:formatCode>
                  <c:ptCount val="4"/>
                  <c:pt idx="0">
                    <c:v>0.36961069910656547</c:v>
                  </c:pt>
                  <c:pt idx="1">
                    <c:v>1.6793899628123792</c:v>
                  </c:pt>
                  <c:pt idx="2">
                    <c:v>1.031230979794693</c:v>
                  </c:pt>
                  <c:pt idx="3">
                    <c:v>1.5530421874125657</c:v>
                  </c:pt>
                </c:numCache>
              </c:numRef>
            </c:plus>
            <c:minus>
              <c:numRef>
                <c:f>('Figure 2-figure supplement 2b'!$C$41,'Figure 2-figure supplement 2b'!$E$41,'Figure 2-figure supplement 2b'!$G$41,'Figure 2-figure supplement 2b'!$I$41)</c:f>
                <c:numCache>
                  <c:formatCode>General</c:formatCode>
                  <c:ptCount val="4"/>
                  <c:pt idx="0">
                    <c:v>0.36961069910656547</c:v>
                  </c:pt>
                  <c:pt idx="1">
                    <c:v>1.6793899628123792</c:v>
                  </c:pt>
                  <c:pt idx="2">
                    <c:v>1.031230979794693</c:v>
                  </c:pt>
                  <c:pt idx="3">
                    <c:v>1.5530421874125657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'Figure 2-figure supplement 2b'!$C$38:$J$38</c:f>
              <c:strCache>
                <c:ptCount val="7"/>
                <c:pt idx="0">
                  <c:v>siCTL</c:v>
                </c:pt>
                <c:pt idx="2">
                  <c:v>siBAK</c:v>
                </c:pt>
                <c:pt idx="4">
                  <c:v>siBAX</c:v>
                </c:pt>
                <c:pt idx="6">
                  <c:v>siBOK</c:v>
                </c:pt>
              </c:strCache>
            </c:strRef>
          </c:cat>
          <c:val>
            <c:numRef>
              <c:f>('Figure 2-figure supplement 2b'!$C$40,'Figure 2-figure supplement 2b'!$E$40,'Figure 2-figure supplement 2b'!$G$40,'Figure 2-figure supplement 2b'!$I$40)</c:f>
              <c:numCache>
                <c:formatCode>General</c:formatCode>
                <c:ptCount val="4"/>
                <c:pt idx="0">
                  <c:v>6.5789396005643814</c:v>
                </c:pt>
                <c:pt idx="1">
                  <c:v>8.8512634708286893</c:v>
                </c:pt>
                <c:pt idx="2">
                  <c:v>6.8088782562466763</c:v>
                </c:pt>
                <c:pt idx="3">
                  <c:v>6.9834596125490878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AC2-47C1-94C9-A9E30A1436B2}"/>
            </c:ext>
          </c:extLst>
        </c:ser>
        <c:ser>
          <c:idx val="1"/>
          <c:order val="1"/>
          <c:tx>
            <c:strRef>
              <c:f>'Figure 2-figure supplement 2b'!$D$39</c:f>
              <c:strCache>
                <c:ptCount val="1"/>
                <c:pt idx="0">
                  <c:v>GFP-p40MET</c:v>
                </c:pt>
              </c:strCache>
            </c:strRef>
          </c:tx>
          <c:spPr>
            <a:solidFill>
              <a:schemeClr val="tx1">
                <a:lumMod val="75000"/>
                <a:lumOff val="25000"/>
              </a:schemeClr>
            </a:solidFill>
            <a:ln>
              <a:noFill/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('Figure 2-figure supplement 2b'!$D$41,'Figure 2-figure supplement 2b'!$F$41,'Figure 2-figure supplement 2b'!$H$41,'Figure 2-figure supplement 2b'!$J$41,'Figure 2-figure supplement 2b'!$D$41,'Figure 2-figure supplement 2b'!$F$41,'Figure 2-figure supplement 2b'!$H$41,'Figure 2-figure supplement 2b'!$J$41)</c:f>
                <c:numCache>
                  <c:formatCode>General</c:formatCode>
                  <c:ptCount val="8"/>
                  <c:pt idx="0">
                    <c:v>1.4301337532513811</c:v>
                  </c:pt>
                  <c:pt idx="1">
                    <c:v>0.95686346926716503</c:v>
                  </c:pt>
                  <c:pt idx="2">
                    <c:v>1.1324360778698204</c:v>
                  </c:pt>
                  <c:pt idx="3">
                    <c:v>1.7217518926870385</c:v>
                  </c:pt>
                  <c:pt idx="4">
                    <c:v>1.4301337532513811</c:v>
                  </c:pt>
                  <c:pt idx="5">
                    <c:v>0.95686346926716503</c:v>
                  </c:pt>
                  <c:pt idx="6">
                    <c:v>1.1324360778698204</c:v>
                  </c:pt>
                  <c:pt idx="7">
                    <c:v>1.7217518926870385</c:v>
                  </c:pt>
                </c:numCache>
              </c:numRef>
            </c:plus>
            <c:minus>
              <c:numRef>
                <c:f>('Figure 2-figure supplement 2b'!$D$41,'Figure 2-figure supplement 2b'!$F$41,'Figure 2-figure supplement 2b'!$H$41,'Figure 2-figure supplement 2b'!$J$41)</c:f>
                <c:numCache>
                  <c:formatCode>General</c:formatCode>
                  <c:ptCount val="4"/>
                  <c:pt idx="0">
                    <c:v>1.4301337532513811</c:v>
                  </c:pt>
                  <c:pt idx="1">
                    <c:v>0.95686346926716503</c:v>
                  </c:pt>
                  <c:pt idx="2">
                    <c:v>1.1324360778698204</c:v>
                  </c:pt>
                  <c:pt idx="3">
                    <c:v>1.7217518926870385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'Figure 2-figure supplement 2b'!$C$38:$J$38</c:f>
              <c:strCache>
                <c:ptCount val="7"/>
                <c:pt idx="0">
                  <c:v>siCTL</c:v>
                </c:pt>
                <c:pt idx="2">
                  <c:v>siBAK</c:v>
                </c:pt>
                <c:pt idx="4">
                  <c:v>siBAX</c:v>
                </c:pt>
                <c:pt idx="6">
                  <c:v>siBOK</c:v>
                </c:pt>
              </c:strCache>
            </c:strRef>
          </c:cat>
          <c:val>
            <c:numRef>
              <c:f>('Figure 2-figure supplement 2b'!$D$40,'Figure 2-figure supplement 2b'!$F$40,'Figure 2-figure supplement 2b'!$H$40,'Figure 2-figure supplement 2b'!$J$40)</c:f>
              <c:numCache>
                <c:formatCode>General</c:formatCode>
                <c:ptCount val="4"/>
                <c:pt idx="0">
                  <c:v>35.946845581734017</c:v>
                </c:pt>
                <c:pt idx="1">
                  <c:v>12.874957869902259</c:v>
                </c:pt>
                <c:pt idx="2">
                  <c:v>37.047187829733815</c:v>
                </c:pt>
                <c:pt idx="3">
                  <c:v>21.995655525190944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AC2-47C1-94C9-A9E30A1436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5461504"/>
        <c:axId val="116081792"/>
      </c:barChart>
      <c:catAx>
        <c:axId val="115461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116081792"/>
        <c:crosses val="autoZero"/>
        <c:auto val="0"/>
        <c:lblAlgn val="ctr"/>
        <c:lblOffset val="100"/>
        <c:noMultiLvlLbl val="0"/>
      </c:catAx>
      <c:valAx>
        <c:axId val="116081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700" b="0" i="0" baseline="0">
                    <a:solidFill>
                      <a:sysClr val="windowText" lastClr="000000"/>
                    </a:solidFill>
                    <a:effectLst/>
                    <a:latin typeface="Arial" panose="020B0604020202020204" pitchFamily="34" charset="0"/>
                    <a:cs typeface="Arial" panose="020B0604020202020204" pitchFamily="34" charset="0"/>
                  </a:rPr>
                  <a:t> activated caspase3 / transfected cells (%)</a:t>
                </a:r>
                <a:endParaRPr lang="fr-FR" sz="700">
                  <a:solidFill>
                    <a:sysClr val="windowText" lastClr="000000"/>
                  </a:solidFill>
                  <a:effectLst/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115461504"/>
        <c:crossesAt val="1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391556</xdr:colOff>
      <xdr:row>47</xdr:row>
      <xdr:rowOff>66675</xdr:rowOff>
    </xdr:from>
    <xdr:to>
      <xdr:col>9</xdr:col>
      <xdr:colOff>447676</xdr:colOff>
      <xdr:row>72</xdr:row>
      <xdr:rowOff>171449</xdr:rowOff>
    </xdr:to>
    <xdr:graphicFrame macro="">
      <xdr:nvGraphicFramePr>
        <xdr:cNvPr id="4" name="Graphiqu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95"/>
  <sheetViews>
    <sheetView tabSelected="1" topLeftCell="A23" workbookViewId="0">
      <selection activeCell="B47" sqref="B47"/>
    </sheetView>
  </sheetViews>
  <sheetFormatPr baseColWidth="10" defaultRowHeight="15" x14ac:dyDescent="0.25"/>
  <cols>
    <col min="4" max="4" width="11.42578125" customWidth="1"/>
    <col min="13" max="13" width="12" bestFit="1" customWidth="1"/>
  </cols>
  <sheetData>
    <row r="1" spans="1:33" x14ac:dyDescent="0.25">
      <c r="C1" s="34" t="s">
        <v>12</v>
      </c>
      <c r="D1" s="35"/>
      <c r="E1" s="35"/>
      <c r="F1" s="35"/>
      <c r="G1" s="35"/>
      <c r="H1" s="35"/>
      <c r="I1" s="13"/>
      <c r="J1" s="12"/>
      <c r="K1" s="34" t="s">
        <v>13</v>
      </c>
      <c r="L1" s="35"/>
      <c r="M1" s="35"/>
      <c r="N1" s="35"/>
      <c r="O1" s="35"/>
      <c r="P1" s="35"/>
      <c r="Q1" s="12"/>
      <c r="R1" s="12"/>
      <c r="S1" s="34" t="s">
        <v>14</v>
      </c>
      <c r="T1" s="35"/>
      <c r="U1" s="35"/>
      <c r="V1" s="35"/>
      <c r="W1" s="35"/>
      <c r="X1" s="35"/>
      <c r="Y1" s="6"/>
      <c r="Z1" s="12"/>
      <c r="AA1" s="34" t="s">
        <v>15</v>
      </c>
      <c r="AB1" s="35"/>
      <c r="AC1" s="35"/>
      <c r="AD1" s="35"/>
      <c r="AE1" s="35"/>
      <c r="AF1" s="35"/>
      <c r="AG1" s="6"/>
    </row>
    <row r="2" spans="1:33" x14ac:dyDescent="0.25">
      <c r="B2" t="s">
        <v>21</v>
      </c>
      <c r="C2" s="1" t="s">
        <v>0</v>
      </c>
      <c r="D2" s="1" t="s">
        <v>16</v>
      </c>
      <c r="E2" s="4"/>
      <c r="F2" t="s">
        <v>21</v>
      </c>
      <c r="G2" s="1" t="s">
        <v>1</v>
      </c>
      <c r="H2" s="14" t="s">
        <v>17</v>
      </c>
      <c r="I2" s="15"/>
      <c r="J2" t="s">
        <v>21</v>
      </c>
      <c r="K2" s="1" t="s">
        <v>0</v>
      </c>
      <c r="L2" s="1" t="s">
        <v>16</v>
      </c>
      <c r="M2" s="4"/>
      <c r="N2" t="s">
        <v>21</v>
      </c>
      <c r="O2" s="1" t="s">
        <v>1</v>
      </c>
      <c r="P2" s="14" t="s">
        <v>17</v>
      </c>
      <c r="Q2" s="4"/>
      <c r="R2" t="s">
        <v>21</v>
      </c>
      <c r="S2" s="1" t="s">
        <v>0</v>
      </c>
      <c r="T2" s="1" t="s">
        <v>16</v>
      </c>
      <c r="U2" s="4"/>
      <c r="V2" t="s">
        <v>21</v>
      </c>
      <c r="W2" s="1" t="s">
        <v>1</v>
      </c>
      <c r="X2" s="14" t="s">
        <v>17</v>
      </c>
      <c r="Y2" s="4"/>
      <c r="Z2" t="s">
        <v>21</v>
      </c>
      <c r="AA2" s="1" t="s">
        <v>0</v>
      </c>
      <c r="AB2" s="1" t="s">
        <v>16</v>
      </c>
      <c r="AC2" s="4"/>
      <c r="AE2" s="1" t="s">
        <v>1</v>
      </c>
      <c r="AF2" s="14" t="s">
        <v>17</v>
      </c>
      <c r="AG2" s="4"/>
    </row>
    <row r="3" spans="1:33" x14ac:dyDescent="0.25">
      <c r="A3" s="32" t="s">
        <v>18</v>
      </c>
      <c r="B3">
        <v>1</v>
      </c>
      <c r="C3" s="2">
        <v>5</v>
      </c>
      <c r="D3" s="2">
        <v>0</v>
      </c>
      <c r="E3" s="3"/>
      <c r="F3">
        <v>1</v>
      </c>
      <c r="G3" s="2">
        <v>5</v>
      </c>
      <c r="H3" s="16">
        <v>1</v>
      </c>
      <c r="I3" s="3"/>
      <c r="J3">
        <v>1</v>
      </c>
      <c r="K3" s="2">
        <v>5</v>
      </c>
      <c r="L3" s="2">
        <v>0</v>
      </c>
      <c r="M3" s="3"/>
      <c r="N3">
        <v>1</v>
      </c>
      <c r="O3" s="2">
        <v>5</v>
      </c>
      <c r="P3" s="16">
        <v>0</v>
      </c>
      <c r="Q3" s="3"/>
      <c r="R3">
        <v>1</v>
      </c>
      <c r="S3" s="2">
        <v>5</v>
      </c>
      <c r="T3" s="2">
        <v>0</v>
      </c>
      <c r="U3" s="3"/>
      <c r="V3">
        <v>1</v>
      </c>
      <c r="W3" s="2">
        <v>4</v>
      </c>
      <c r="X3" s="2">
        <v>2</v>
      </c>
      <c r="Y3" s="3"/>
      <c r="Z3">
        <v>1</v>
      </c>
      <c r="AA3" s="2">
        <v>3</v>
      </c>
      <c r="AB3" s="2">
        <v>0</v>
      </c>
      <c r="AC3" s="3"/>
      <c r="AD3">
        <v>1</v>
      </c>
      <c r="AE3" s="2">
        <v>5</v>
      </c>
      <c r="AF3" s="2">
        <v>1</v>
      </c>
      <c r="AG3" s="3"/>
    </row>
    <row r="4" spans="1:33" x14ac:dyDescent="0.25">
      <c r="A4" s="32"/>
      <c r="B4">
        <v>2</v>
      </c>
      <c r="C4" s="2">
        <v>6</v>
      </c>
      <c r="D4" s="2">
        <v>1</v>
      </c>
      <c r="E4" s="3"/>
      <c r="F4">
        <v>2</v>
      </c>
      <c r="G4" s="2">
        <v>6</v>
      </c>
      <c r="H4" s="16">
        <v>2</v>
      </c>
      <c r="I4" s="3"/>
      <c r="J4">
        <v>2</v>
      </c>
      <c r="K4" s="2">
        <v>3</v>
      </c>
      <c r="L4" s="2">
        <v>0</v>
      </c>
      <c r="M4" s="3"/>
      <c r="N4">
        <v>2</v>
      </c>
      <c r="O4" s="2">
        <v>3</v>
      </c>
      <c r="P4" s="16">
        <v>1</v>
      </c>
      <c r="Q4" s="3"/>
      <c r="R4">
        <v>2</v>
      </c>
      <c r="S4" s="2">
        <v>6</v>
      </c>
      <c r="T4" s="2">
        <v>1</v>
      </c>
      <c r="U4" s="3"/>
      <c r="V4">
        <v>2</v>
      </c>
      <c r="W4" s="2">
        <v>4</v>
      </c>
      <c r="X4" s="2">
        <v>1</v>
      </c>
      <c r="Y4" s="3"/>
      <c r="Z4">
        <v>2</v>
      </c>
      <c r="AA4" s="2">
        <v>7</v>
      </c>
      <c r="AB4" s="2">
        <v>1</v>
      </c>
      <c r="AC4" s="3"/>
      <c r="AD4">
        <v>2</v>
      </c>
      <c r="AE4" s="2">
        <v>6</v>
      </c>
      <c r="AF4" s="2">
        <v>0</v>
      </c>
      <c r="AG4" s="3"/>
    </row>
    <row r="5" spans="1:33" x14ac:dyDescent="0.25">
      <c r="A5" s="32"/>
      <c r="B5">
        <v>3</v>
      </c>
      <c r="C5" s="2">
        <v>5</v>
      </c>
      <c r="D5" s="2">
        <v>0</v>
      </c>
      <c r="E5" s="3"/>
      <c r="F5">
        <v>3</v>
      </c>
      <c r="G5" s="2">
        <v>6</v>
      </c>
      <c r="H5" s="16">
        <v>2</v>
      </c>
      <c r="I5" s="3"/>
      <c r="J5">
        <v>3</v>
      </c>
      <c r="K5" s="2">
        <v>4</v>
      </c>
      <c r="L5" s="2">
        <v>1</v>
      </c>
      <c r="M5" s="3"/>
      <c r="N5">
        <v>3</v>
      </c>
      <c r="O5" s="2">
        <v>4</v>
      </c>
      <c r="P5" s="16">
        <v>1</v>
      </c>
      <c r="Q5" s="3"/>
      <c r="R5">
        <v>3</v>
      </c>
      <c r="S5" s="2">
        <v>4</v>
      </c>
      <c r="T5" s="2">
        <v>0</v>
      </c>
      <c r="U5" s="3"/>
      <c r="V5">
        <v>3</v>
      </c>
      <c r="W5" s="2">
        <v>5</v>
      </c>
      <c r="X5" s="2">
        <v>2</v>
      </c>
      <c r="Y5" s="3"/>
      <c r="Z5">
        <v>3</v>
      </c>
      <c r="AA5" s="2">
        <v>4</v>
      </c>
      <c r="AB5" s="2">
        <v>1</v>
      </c>
      <c r="AC5" s="3"/>
      <c r="AD5">
        <v>3</v>
      </c>
      <c r="AE5" s="2">
        <v>7</v>
      </c>
      <c r="AF5" s="2">
        <v>2</v>
      </c>
      <c r="AG5" s="3"/>
    </row>
    <row r="6" spans="1:33" x14ac:dyDescent="0.25">
      <c r="A6" s="32"/>
      <c r="B6">
        <v>4</v>
      </c>
      <c r="C6" s="2">
        <v>6</v>
      </c>
      <c r="D6" s="2">
        <v>0</v>
      </c>
      <c r="E6" s="3"/>
      <c r="F6">
        <v>4</v>
      </c>
      <c r="G6" s="2">
        <v>7</v>
      </c>
      <c r="H6" s="16">
        <v>3</v>
      </c>
      <c r="I6" s="3"/>
      <c r="J6">
        <v>4</v>
      </c>
      <c r="K6" s="2">
        <v>4</v>
      </c>
      <c r="L6" s="2">
        <v>0</v>
      </c>
      <c r="M6" s="3"/>
      <c r="N6">
        <v>4</v>
      </c>
      <c r="O6" s="2">
        <v>5</v>
      </c>
      <c r="P6" s="16">
        <v>1</v>
      </c>
      <c r="Q6" s="3"/>
      <c r="R6">
        <v>4</v>
      </c>
      <c r="S6" s="2">
        <v>5</v>
      </c>
      <c r="T6" s="2">
        <v>0</v>
      </c>
      <c r="U6" s="3"/>
      <c r="V6">
        <v>4</v>
      </c>
      <c r="W6" s="2">
        <v>3</v>
      </c>
      <c r="X6" s="2">
        <v>1</v>
      </c>
      <c r="Y6" s="3"/>
      <c r="Z6">
        <v>4</v>
      </c>
      <c r="AA6" s="2">
        <v>3</v>
      </c>
      <c r="AB6" s="2">
        <v>0</v>
      </c>
      <c r="AC6" s="3"/>
      <c r="AD6">
        <v>4</v>
      </c>
      <c r="AE6" s="2">
        <v>6</v>
      </c>
      <c r="AF6" s="2">
        <v>1</v>
      </c>
      <c r="AG6" s="3"/>
    </row>
    <row r="7" spans="1:33" x14ac:dyDescent="0.25">
      <c r="A7" s="32"/>
      <c r="B7">
        <v>5</v>
      </c>
      <c r="C7" s="2">
        <v>6</v>
      </c>
      <c r="D7" s="2">
        <v>0</v>
      </c>
      <c r="E7" s="3"/>
      <c r="F7">
        <v>5</v>
      </c>
      <c r="G7" s="2">
        <v>6</v>
      </c>
      <c r="H7" s="16">
        <v>3</v>
      </c>
      <c r="I7" s="3"/>
      <c r="J7">
        <v>5</v>
      </c>
      <c r="K7" s="2">
        <v>7</v>
      </c>
      <c r="L7" s="2">
        <v>0</v>
      </c>
      <c r="M7" s="3"/>
      <c r="N7">
        <v>5</v>
      </c>
      <c r="O7" s="2">
        <v>5</v>
      </c>
      <c r="P7" s="16">
        <v>0</v>
      </c>
      <c r="Q7" s="3"/>
      <c r="R7">
        <v>5</v>
      </c>
      <c r="S7" s="2">
        <v>5</v>
      </c>
      <c r="T7" s="2">
        <v>0</v>
      </c>
      <c r="U7" s="3"/>
      <c r="V7">
        <v>5</v>
      </c>
      <c r="W7" s="2">
        <v>6</v>
      </c>
      <c r="X7" s="2">
        <v>3</v>
      </c>
      <c r="Y7" s="3"/>
      <c r="Z7">
        <v>5</v>
      </c>
      <c r="AA7" s="2">
        <v>3</v>
      </c>
      <c r="AB7" s="2">
        <v>0</v>
      </c>
      <c r="AC7" s="3"/>
      <c r="AD7">
        <v>5</v>
      </c>
      <c r="AE7" s="2">
        <v>5</v>
      </c>
      <c r="AF7" s="2">
        <v>0</v>
      </c>
      <c r="AG7" s="3"/>
    </row>
    <row r="8" spans="1:33" x14ac:dyDescent="0.25">
      <c r="A8" s="32"/>
      <c r="B8">
        <v>6</v>
      </c>
      <c r="C8" s="2">
        <v>6</v>
      </c>
      <c r="D8" s="2">
        <v>0</v>
      </c>
      <c r="E8" s="3"/>
      <c r="F8">
        <v>6</v>
      </c>
      <c r="G8" s="2">
        <v>9</v>
      </c>
      <c r="H8" s="16">
        <v>4</v>
      </c>
      <c r="I8" s="3"/>
      <c r="J8">
        <v>6</v>
      </c>
      <c r="K8" s="2">
        <v>4</v>
      </c>
      <c r="L8" s="2">
        <v>0</v>
      </c>
      <c r="M8" s="3"/>
      <c r="N8">
        <v>6</v>
      </c>
      <c r="O8" s="2">
        <v>3</v>
      </c>
      <c r="P8" s="16">
        <v>1</v>
      </c>
      <c r="Q8" s="3"/>
      <c r="R8">
        <v>6</v>
      </c>
      <c r="S8" s="2">
        <v>6</v>
      </c>
      <c r="T8" s="2">
        <v>0</v>
      </c>
      <c r="U8" s="3"/>
      <c r="V8">
        <v>6</v>
      </c>
      <c r="W8" s="2">
        <v>3</v>
      </c>
      <c r="X8" s="2">
        <v>1</v>
      </c>
      <c r="Y8" s="3"/>
      <c r="Z8">
        <v>6</v>
      </c>
      <c r="AA8" s="2">
        <v>3</v>
      </c>
      <c r="AB8" s="2">
        <v>0</v>
      </c>
      <c r="AC8" s="3"/>
      <c r="AD8">
        <v>6</v>
      </c>
      <c r="AE8" s="2">
        <v>8</v>
      </c>
      <c r="AF8" s="2">
        <v>1</v>
      </c>
      <c r="AG8" s="3"/>
    </row>
    <row r="9" spans="1:33" x14ac:dyDescent="0.25">
      <c r="A9" s="32"/>
      <c r="B9">
        <v>7</v>
      </c>
      <c r="C9" s="2">
        <v>5</v>
      </c>
      <c r="D9" s="2">
        <v>1</v>
      </c>
      <c r="E9" s="3"/>
      <c r="F9">
        <v>7</v>
      </c>
      <c r="G9" s="2">
        <v>4</v>
      </c>
      <c r="H9" s="16">
        <v>2</v>
      </c>
      <c r="I9" s="3"/>
      <c r="J9">
        <v>7</v>
      </c>
      <c r="K9" s="2">
        <v>3</v>
      </c>
      <c r="L9" s="2">
        <v>0</v>
      </c>
      <c r="M9" s="3"/>
      <c r="N9">
        <v>7</v>
      </c>
      <c r="O9" s="2">
        <v>6</v>
      </c>
      <c r="P9" s="16">
        <v>0</v>
      </c>
      <c r="Q9" s="3"/>
      <c r="R9">
        <v>7</v>
      </c>
      <c r="S9" s="2">
        <v>8</v>
      </c>
      <c r="T9" s="2">
        <v>1</v>
      </c>
      <c r="U9" s="3"/>
      <c r="V9">
        <v>7</v>
      </c>
      <c r="W9" s="2">
        <v>6</v>
      </c>
      <c r="X9" s="2">
        <v>2</v>
      </c>
      <c r="Y9" s="3"/>
      <c r="Z9">
        <v>7</v>
      </c>
      <c r="AA9" s="2">
        <v>4</v>
      </c>
      <c r="AB9" s="2">
        <v>1</v>
      </c>
      <c r="AC9" s="3"/>
      <c r="AD9">
        <v>7</v>
      </c>
      <c r="AE9" s="2">
        <v>6</v>
      </c>
      <c r="AF9" s="2">
        <v>2</v>
      </c>
      <c r="AG9" s="3"/>
    </row>
    <row r="10" spans="1:33" x14ac:dyDescent="0.25">
      <c r="A10" s="32"/>
      <c r="B10">
        <v>8</v>
      </c>
      <c r="C10" s="2">
        <v>7</v>
      </c>
      <c r="D10" s="2">
        <v>1</v>
      </c>
      <c r="E10" s="3"/>
      <c r="F10">
        <v>8</v>
      </c>
      <c r="G10" s="2">
        <v>6</v>
      </c>
      <c r="H10" s="16">
        <v>2</v>
      </c>
      <c r="I10" s="3"/>
      <c r="J10">
        <v>8</v>
      </c>
      <c r="K10" s="2">
        <v>5</v>
      </c>
      <c r="L10" s="2">
        <v>1</v>
      </c>
      <c r="M10" s="3"/>
      <c r="N10">
        <v>8</v>
      </c>
      <c r="O10" s="2">
        <v>7</v>
      </c>
      <c r="P10" s="16">
        <v>0</v>
      </c>
      <c r="Q10" s="3"/>
      <c r="R10">
        <v>8</v>
      </c>
      <c r="S10" s="2">
        <v>5</v>
      </c>
      <c r="T10" s="2">
        <v>0</v>
      </c>
      <c r="U10" s="3"/>
      <c r="V10">
        <v>8</v>
      </c>
      <c r="W10" s="2">
        <v>5</v>
      </c>
      <c r="X10" s="2">
        <v>1</v>
      </c>
      <c r="Y10" s="3"/>
      <c r="Z10">
        <v>8</v>
      </c>
      <c r="AA10" s="2">
        <v>5</v>
      </c>
      <c r="AB10" s="2">
        <v>0</v>
      </c>
      <c r="AC10" s="3"/>
      <c r="AD10">
        <v>8</v>
      </c>
      <c r="AE10" s="2">
        <v>10</v>
      </c>
      <c r="AF10" s="2">
        <v>3</v>
      </c>
      <c r="AG10" s="3"/>
    </row>
    <row r="11" spans="1:33" x14ac:dyDescent="0.25">
      <c r="A11" s="32"/>
      <c r="B11">
        <v>9</v>
      </c>
      <c r="C11" s="2">
        <v>7</v>
      </c>
      <c r="D11" s="2">
        <v>0</v>
      </c>
      <c r="E11" s="3"/>
      <c r="F11">
        <v>9</v>
      </c>
      <c r="G11" s="2">
        <v>4</v>
      </c>
      <c r="H11" s="16">
        <v>1</v>
      </c>
      <c r="I11" s="3"/>
      <c r="J11">
        <v>9</v>
      </c>
      <c r="K11" s="2">
        <v>3</v>
      </c>
      <c r="L11" s="2">
        <v>0</v>
      </c>
      <c r="M11" s="3"/>
      <c r="N11">
        <v>9</v>
      </c>
      <c r="O11" s="2">
        <v>4</v>
      </c>
      <c r="P11" s="16">
        <v>1</v>
      </c>
      <c r="Q11" s="3"/>
      <c r="R11">
        <v>9</v>
      </c>
      <c r="S11" s="2">
        <v>9</v>
      </c>
      <c r="T11" s="2">
        <v>2</v>
      </c>
      <c r="U11" s="3"/>
      <c r="V11">
        <v>9</v>
      </c>
      <c r="W11" s="2">
        <v>4</v>
      </c>
      <c r="X11" s="2">
        <v>1</v>
      </c>
      <c r="Y11" s="3"/>
      <c r="Z11">
        <v>9</v>
      </c>
      <c r="AA11" s="2">
        <v>5</v>
      </c>
      <c r="AB11" s="2">
        <v>0</v>
      </c>
      <c r="AC11" s="3"/>
      <c r="AD11">
        <v>9</v>
      </c>
      <c r="AE11" s="2">
        <v>8</v>
      </c>
      <c r="AF11" s="2">
        <v>3</v>
      </c>
      <c r="AG11" s="3"/>
    </row>
    <row r="12" spans="1:33" x14ac:dyDescent="0.25">
      <c r="A12" s="32"/>
      <c r="B12">
        <v>10</v>
      </c>
      <c r="C12" s="2">
        <v>6</v>
      </c>
      <c r="D12" s="2">
        <v>1</v>
      </c>
      <c r="E12" s="3">
        <f>(SUM(D3:D12)/SUM(C3:C12))*100</f>
        <v>6.7796610169491522</v>
      </c>
      <c r="F12">
        <v>10</v>
      </c>
      <c r="G12" s="2">
        <v>5</v>
      </c>
      <c r="H12" s="16">
        <v>2</v>
      </c>
      <c r="I12" s="3">
        <f>(SUM(H3:H12)/SUM(G3:G12))*100</f>
        <v>37.931034482758619</v>
      </c>
      <c r="J12">
        <v>10</v>
      </c>
      <c r="K12" s="2">
        <v>8</v>
      </c>
      <c r="L12" s="2">
        <v>1</v>
      </c>
      <c r="M12" s="3">
        <f>(SUM(L3:L12)/SUM(K3:K12))*100</f>
        <v>6.5217391304347823</v>
      </c>
      <c r="N12">
        <v>10</v>
      </c>
      <c r="O12" s="2">
        <v>4</v>
      </c>
      <c r="P12" s="16">
        <v>1</v>
      </c>
      <c r="Q12" s="3">
        <f>(SUM(P3:P12)/SUM(O3:O12))*100</f>
        <v>13.043478260869565</v>
      </c>
      <c r="R12">
        <v>10</v>
      </c>
      <c r="S12" s="2">
        <v>4</v>
      </c>
      <c r="T12" s="2">
        <v>0</v>
      </c>
      <c r="U12" s="3">
        <f>(SUM(T3:T12)/SUM(S3:S12))*100</f>
        <v>7.0175438596491224</v>
      </c>
      <c r="V12">
        <v>10</v>
      </c>
      <c r="W12" s="2">
        <v>5</v>
      </c>
      <c r="X12" s="2">
        <v>2</v>
      </c>
      <c r="Y12" s="3">
        <f>(SUM(X3:X12)/SUM(W3:W12))*100</f>
        <v>35.555555555555557</v>
      </c>
      <c r="Z12">
        <v>10</v>
      </c>
      <c r="AA12" s="2">
        <v>6</v>
      </c>
      <c r="AB12" s="2">
        <v>0</v>
      </c>
      <c r="AC12" s="3">
        <f>(SUM(AB3:AB12)/SUM(AA3:AA12))*100</f>
        <v>6.9767441860465116</v>
      </c>
      <c r="AD12">
        <v>10</v>
      </c>
      <c r="AE12" s="2">
        <v>6</v>
      </c>
      <c r="AF12" s="2">
        <v>3</v>
      </c>
      <c r="AG12" s="3">
        <f>(SUM(AF3:AF12)/SUM(AE3:AE12))*100</f>
        <v>23.880597014925371</v>
      </c>
    </row>
    <row r="13" spans="1:33" x14ac:dyDescent="0.25">
      <c r="A13" s="32" t="s">
        <v>19</v>
      </c>
      <c r="B13">
        <v>11</v>
      </c>
      <c r="C13" s="2">
        <v>4</v>
      </c>
      <c r="D13" s="2">
        <v>1</v>
      </c>
      <c r="E13" s="3"/>
      <c r="F13">
        <v>11</v>
      </c>
      <c r="G13" s="2">
        <v>4</v>
      </c>
      <c r="H13" s="16">
        <v>1</v>
      </c>
      <c r="I13" s="3"/>
      <c r="J13">
        <v>11</v>
      </c>
      <c r="K13" s="2">
        <v>4</v>
      </c>
      <c r="L13" s="2">
        <v>0</v>
      </c>
      <c r="M13" s="3"/>
      <c r="N13">
        <v>11</v>
      </c>
      <c r="O13" s="2">
        <v>4</v>
      </c>
      <c r="P13" s="16">
        <v>1</v>
      </c>
      <c r="Q13" s="3"/>
      <c r="R13">
        <v>11</v>
      </c>
      <c r="S13" s="2">
        <v>13</v>
      </c>
      <c r="T13" s="2">
        <v>1</v>
      </c>
      <c r="U13" s="3"/>
      <c r="V13">
        <v>11</v>
      </c>
      <c r="W13" s="2">
        <v>8</v>
      </c>
      <c r="X13" s="2">
        <v>2</v>
      </c>
      <c r="Y13" s="3"/>
      <c r="Z13">
        <v>11</v>
      </c>
      <c r="AA13" s="2">
        <v>4</v>
      </c>
      <c r="AB13" s="2">
        <v>1</v>
      </c>
      <c r="AC13" s="3"/>
      <c r="AD13">
        <v>11</v>
      </c>
      <c r="AE13" s="2">
        <v>7</v>
      </c>
      <c r="AF13" s="2">
        <v>3</v>
      </c>
      <c r="AG13" s="3"/>
    </row>
    <row r="14" spans="1:33" x14ac:dyDescent="0.25">
      <c r="A14" s="32"/>
      <c r="B14">
        <v>12</v>
      </c>
      <c r="C14" s="2">
        <v>4</v>
      </c>
      <c r="D14" s="2">
        <v>0</v>
      </c>
      <c r="E14" s="3"/>
      <c r="F14">
        <v>12</v>
      </c>
      <c r="G14" s="2">
        <v>6</v>
      </c>
      <c r="H14" s="16">
        <v>2</v>
      </c>
      <c r="I14" s="3"/>
      <c r="J14">
        <v>12</v>
      </c>
      <c r="K14" s="2">
        <v>4</v>
      </c>
      <c r="L14" s="2">
        <v>0</v>
      </c>
      <c r="M14" s="3"/>
      <c r="N14">
        <v>12</v>
      </c>
      <c r="O14" s="2">
        <v>6</v>
      </c>
      <c r="P14" s="16">
        <v>0</v>
      </c>
      <c r="Q14" s="3"/>
      <c r="R14">
        <v>12</v>
      </c>
      <c r="S14" s="2">
        <v>7</v>
      </c>
      <c r="T14" s="2">
        <v>1</v>
      </c>
      <c r="U14" s="3"/>
      <c r="V14">
        <v>12</v>
      </c>
      <c r="W14" s="2">
        <v>5</v>
      </c>
      <c r="X14" s="2">
        <v>2</v>
      </c>
      <c r="Y14" s="3"/>
      <c r="Z14">
        <v>12</v>
      </c>
      <c r="AA14" s="2">
        <v>6</v>
      </c>
      <c r="AB14" s="2">
        <v>0</v>
      </c>
      <c r="AC14" s="3"/>
      <c r="AD14">
        <v>12</v>
      </c>
      <c r="AE14" s="2">
        <v>6</v>
      </c>
      <c r="AF14" s="2">
        <v>2</v>
      </c>
      <c r="AG14" s="3"/>
    </row>
    <row r="15" spans="1:33" x14ac:dyDescent="0.25">
      <c r="A15" s="32"/>
      <c r="B15">
        <v>13</v>
      </c>
      <c r="C15" s="2">
        <v>5</v>
      </c>
      <c r="D15" s="2">
        <v>0</v>
      </c>
      <c r="E15" s="3"/>
      <c r="F15">
        <v>13</v>
      </c>
      <c r="G15" s="2">
        <v>3</v>
      </c>
      <c r="H15" s="16">
        <v>1</v>
      </c>
      <c r="I15" s="3"/>
      <c r="J15">
        <v>13</v>
      </c>
      <c r="K15" s="2">
        <v>3</v>
      </c>
      <c r="L15" s="2">
        <v>0</v>
      </c>
      <c r="M15" s="3"/>
      <c r="N15">
        <v>13</v>
      </c>
      <c r="O15" s="2">
        <v>3</v>
      </c>
      <c r="P15" s="16">
        <v>0</v>
      </c>
      <c r="Q15" s="3"/>
      <c r="R15">
        <v>13</v>
      </c>
      <c r="S15" s="2">
        <v>8</v>
      </c>
      <c r="T15" s="2">
        <v>0</v>
      </c>
      <c r="U15" s="3"/>
      <c r="V15">
        <v>13</v>
      </c>
      <c r="W15" s="2">
        <v>4</v>
      </c>
      <c r="X15" s="2">
        <v>2</v>
      </c>
      <c r="Y15" s="3"/>
      <c r="Z15">
        <v>13</v>
      </c>
      <c r="AA15" s="2">
        <v>6</v>
      </c>
      <c r="AB15" s="2">
        <v>0</v>
      </c>
      <c r="AC15" s="3"/>
      <c r="AD15">
        <v>13</v>
      </c>
      <c r="AE15" s="2">
        <v>5</v>
      </c>
      <c r="AF15" s="2">
        <v>0</v>
      </c>
      <c r="AG15" s="3"/>
    </row>
    <row r="16" spans="1:33" x14ac:dyDescent="0.25">
      <c r="A16" s="32"/>
      <c r="B16">
        <v>14</v>
      </c>
      <c r="C16" s="2">
        <v>8</v>
      </c>
      <c r="D16" s="2">
        <v>0</v>
      </c>
      <c r="E16" s="3"/>
      <c r="F16">
        <v>14</v>
      </c>
      <c r="G16" s="2">
        <v>4</v>
      </c>
      <c r="H16" s="16">
        <v>2</v>
      </c>
      <c r="I16" s="3"/>
      <c r="J16">
        <v>14</v>
      </c>
      <c r="K16" s="2">
        <v>4</v>
      </c>
      <c r="L16" s="2">
        <v>1</v>
      </c>
      <c r="M16" s="3"/>
      <c r="N16">
        <v>14</v>
      </c>
      <c r="O16" s="2">
        <v>5</v>
      </c>
      <c r="P16" s="16">
        <v>1</v>
      </c>
      <c r="Q16" s="3"/>
      <c r="R16">
        <v>14</v>
      </c>
      <c r="S16" s="2">
        <v>19</v>
      </c>
      <c r="T16" s="2">
        <v>1</v>
      </c>
      <c r="U16" s="3"/>
      <c r="V16">
        <v>14</v>
      </c>
      <c r="W16" s="2">
        <v>6</v>
      </c>
      <c r="X16" s="2">
        <v>3</v>
      </c>
      <c r="Y16" s="3"/>
      <c r="Z16">
        <v>14</v>
      </c>
      <c r="AA16" s="2">
        <v>7</v>
      </c>
      <c r="AB16" s="2">
        <v>1</v>
      </c>
      <c r="AC16" s="3"/>
      <c r="AD16">
        <v>14</v>
      </c>
      <c r="AE16" s="2">
        <v>8</v>
      </c>
      <c r="AF16" s="2">
        <v>1</v>
      </c>
      <c r="AG16" s="3"/>
    </row>
    <row r="17" spans="1:33" x14ac:dyDescent="0.25">
      <c r="A17" s="32"/>
      <c r="B17">
        <v>15</v>
      </c>
      <c r="C17" s="2">
        <v>7</v>
      </c>
      <c r="D17" s="2">
        <v>1</v>
      </c>
      <c r="E17" s="3"/>
      <c r="F17">
        <v>15</v>
      </c>
      <c r="G17" s="2">
        <v>5</v>
      </c>
      <c r="H17" s="16">
        <v>2</v>
      </c>
      <c r="I17" s="3"/>
      <c r="J17">
        <v>15</v>
      </c>
      <c r="K17" s="2">
        <v>5</v>
      </c>
      <c r="L17" s="2">
        <v>0</v>
      </c>
      <c r="M17" s="3"/>
      <c r="N17">
        <v>15</v>
      </c>
      <c r="O17" s="2">
        <v>6</v>
      </c>
      <c r="P17" s="16">
        <v>0</v>
      </c>
      <c r="Q17" s="3"/>
      <c r="R17">
        <v>15</v>
      </c>
      <c r="S17" s="2">
        <v>11</v>
      </c>
      <c r="T17" s="2">
        <v>2</v>
      </c>
      <c r="U17" s="3"/>
      <c r="V17">
        <v>15</v>
      </c>
      <c r="W17" s="2">
        <v>4</v>
      </c>
      <c r="X17" s="2">
        <v>1</v>
      </c>
      <c r="Y17" s="3"/>
      <c r="Z17">
        <v>15</v>
      </c>
      <c r="AA17" s="2">
        <v>3</v>
      </c>
      <c r="AB17" s="2">
        <v>0</v>
      </c>
      <c r="AC17" s="3"/>
      <c r="AD17">
        <v>15</v>
      </c>
      <c r="AE17" s="2">
        <v>7</v>
      </c>
      <c r="AF17" s="2">
        <v>2</v>
      </c>
      <c r="AG17" s="3"/>
    </row>
    <row r="18" spans="1:33" x14ac:dyDescent="0.25">
      <c r="A18" s="32"/>
      <c r="B18">
        <v>16</v>
      </c>
      <c r="C18" s="2">
        <v>5</v>
      </c>
      <c r="D18" s="2">
        <v>0</v>
      </c>
      <c r="E18" s="3"/>
      <c r="F18">
        <v>16</v>
      </c>
      <c r="G18" s="2">
        <v>10</v>
      </c>
      <c r="H18" s="16">
        <v>4</v>
      </c>
      <c r="I18" s="3"/>
      <c r="J18">
        <v>16</v>
      </c>
      <c r="K18" s="2">
        <v>7</v>
      </c>
      <c r="L18" s="2">
        <v>3</v>
      </c>
      <c r="M18" s="3"/>
      <c r="N18">
        <v>16</v>
      </c>
      <c r="O18" s="2">
        <v>3</v>
      </c>
      <c r="P18" s="16">
        <v>1</v>
      </c>
      <c r="Q18" s="3"/>
      <c r="R18">
        <v>16</v>
      </c>
      <c r="S18" s="2">
        <v>4</v>
      </c>
      <c r="T18" s="2">
        <v>0</v>
      </c>
      <c r="U18" s="3"/>
      <c r="V18">
        <v>16</v>
      </c>
      <c r="W18" s="2">
        <v>4</v>
      </c>
      <c r="X18" s="2">
        <v>1</v>
      </c>
      <c r="Y18" s="3"/>
      <c r="Z18">
        <v>16</v>
      </c>
      <c r="AA18" s="2">
        <v>5</v>
      </c>
      <c r="AB18" s="2">
        <v>0</v>
      </c>
      <c r="AC18" s="3"/>
      <c r="AD18">
        <v>16</v>
      </c>
      <c r="AE18" s="2">
        <v>10</v>
      </c>
      <c r="AF18" s="2">
        <v>2</v>
      </c>
      <c r="AG18" s="3"/>
    </row>
    <row r="19" spans="1:33" x14ac:dyDescent="0.25">
      <c r="A19" s="32"/>
      <c r="B19">
        <v>17</v>
      </c>
      <c r="C19" s="2">
        <v>8</v>
      </c>
      <c r="D19" s="2">
        <v>1</v>
      </c>
      <c r="E19" s="3"/>
      <c r="F19">
        <v>17</v>
      </c>
      <c r="G19" s="2">
        <v>6</v>
      </c>
      <c r="H19" s="16">
        <v>2</v>
      </c>
      <c r="I19" s="3"/>
      <c r="J19">
        <v>17</v>
      </c>
      <c r="K19" s="2">
        <v>8</v>
      </c>
      <c r="L19" s="2">
        <v>1</v>
      </c>
      <c r="M19" s="3"/>
      <c r="N19">
        <v>17</v>
      </c>
      <c r="O19" s="2">
        <v>4</v>
      </c>
      <c r="P19" s="16">
        <v>1</v>
      </c>
      <c r="Q19" s="3"/>
      <c r="R19">
        <v>17</v>
      </c>
      <c r="S19" s="2">
        <v>6</v>
      </c>
      <c r="T19" s="2">
        <v>1</v>
      </c>
      <c r="U19" s="3"/>
      <c r="V19">
        <v>17</v>
      </c>
      <c r="W19" s="2">
        <v>4</v>
      </c>
      <c r="X19" s="2">
        <v>2</v>
      </c>
      <c r="Y19" s="3"/>
      <c r="Z19">
        <v>17</v>
      </c>
      <c r="AA19" s="2">
        <v>6</v>
      </c>
      <c r="AB19" s="2">
        <v>0</v>
      </c>
      <c r="AC19" s="3"/>
      <c r="AD19">
        <v>17</v>
      </c>
      <c r="AE19" s="2">
        <v>7</v>
      </c>
      <c r="AF19" s="2">
        <v>0</v>
      </c>
      <c r="AG19" s="3"/>
    </row>
    <row r="20" spans="1:33" x14ac:dyDescent="0.25">
      <c r="A20" s="32"/>
      <c r="B20">
        <v>18</v>
      </c>
      <c r="C20" s="2">
        <v>11</v>
      </c>
      <c r="D20" s="2">
        <v>0</v>
      </c>
      <c r="E20" s="3"/>
      <c r="F20">
        <v>18</v>
      </c>
      <c r="G20" s="2">
        <v>5</v>
      </c>
      <c r="H20" s="16">
        <v>2</v>
      </c>
      <c r="I20" s="3"/>
      <c r="J20">
        <v>18</v>
      </c>
      <c r="K20" s="2">
        <v>3</v>
      </c>
      <c r="L20" s="2">
        <v>0</v>
      </c>
      <c r="M20" s="3"/>
      <c r="N20">
        <v>18</v>
      </c>
      <c r="O20" s="2">
        <v>5</v>
      </c>
      <c r="P20" s="16">
        <v>1</v>
      </c>
      <c r="Q20" s="3"/>
      <c r="R20">
        <v>18</v>
      </c>
      <c r="S20" s="2">
        <v>5</v>
      </c>
      <c r="T20" s="2">
        <v>0</v>
      </c>
      <c r="U20" s="3"/>
      <c r="V20">
        <v>18</v>
      </c>
      <c r="W20" s="2">
        <v>3</v>
      </c>
      <c r="X20" s="2">
        <v>1</v>
      </c>
      <c r="Y20" s="3"/>
      <c r="Z20">
        <v>18</v>
      </c>
      <c r="AA20" s="2">
        <v>8</v>
      </c>
      <c r="AB20" s="2">
        <v>1</v>
      </c>
      <c r="AC20" s="3"/>
      <c r="AD20">
        <v>18</v>
      </c>
      <c r="AE20" s="2">
        <v>10</v>
      </c>
      <c r="AF20" s="2">
        <v>2</v>
      </c>
      <c r="AG20" s="3"/>
    </row>
    <row r="21" spans="1:33" x14ac:dyDescent="0.25">
      <c r="A21" s="32"/>
      <c r="B21">
        <v>19</v>
      </c>
      <c r="C21" s="2">
        <v>5</v>
      </c>
      <c r="D21" s="2">
        <v>0</v>
      </c>
      <c r="E21" s="3"/>
      <c r="F21">
        <v>19</v>
      </c>
      <c r="G21" s="2">
        <v>5</v>
      </c>
      <c r="H21" s="16">
        <v>1</v>
      </c>
      <c r="I21" s="3"/>
      <c r="J21">
        <v>19</v>
      </c>
      <c r="K21" s="2">
        <v>6</v>
      </c>
      <c r="L21" s="2">
        <v>0</v>
      </c>
      <c r="M21" s="3"/>
      <c r="N21">
        <v>19</v>
      </c>
      <c r="O21" s="2">
        <v>3</v>
      </c>
      <c r="P21" s="16">
        <v>0</v>
      </c>
      <c r="Q21" s="3"/>
      <c r="R21">
        <v>19</v>
      </c>
      <c r="S21" s="2">
        <v>6</v>
      </c>
      <c r="T21" s="2">
        <v>1</v>
      </c>
      <c r="U21" s="3"/>
      <c r="V21">
        <v>19</v>
      </c>
      <c r="W21" s="2">
        <v>4</v>
      </c>
      <c r="X21" s="2">
        <v>2</v>
      </c>
      <c r="Y21" s="3"/>
      <c r="Z21">
        <v>19</v>
      </c>
      <c r="AA21" s="2">
        <v>5</v>
      </c>
      <c r="AB21" s="2">
        <v>0</v>
      </c>
      <c r="AC21" s="3"/>
      <c r="AD21">
        <v>19</v>
      </c>
      <c r="AE21" s="2">
        <v>6</v>
      </c>
      <c r="AF21" s="2">
        <v>2</v>
      </c>
      <c r="AG21" s="3"/>
    </row>
    <row r="22" spans="1:33" x14ac:dyDescent="0.25">
      <c r="A22" s="32"/>
      <c r="B22">
        <v>20</v>
      </c>
      <c r="C22" s="2">
        <v>9</v>
      </c>
      <c r="D22" s="2">
        <v>1</v>
      </c>
      <c r="E22" s="3">
        <f>(SUM(D13:D22)/SUM(C13:C22))*100</f>
        <v>6.0606060606060606</v>
      </c>
      <c r="F22">
        <v>20</v>
      </c>
      <c r="G22" s="2">
        <v>4</v>
      </c>
      <c r="H22" s="16">
        <v>1</v>
      </c>
      <c r="I22" s="3">
        <f>(SUM(H13:H22)/SUM(G13:G22))*100</f>
        <v>34.615384615384613</v>
      </c>
      <c r="J22">
        <v>20</v>
      </c>
      <c r="K22" s="2">
        <v>4</v>
      </c>
      <c r="L22" s="2">
        <v>0</v>
      </c>
      <c r="M22" s="3">
        <f>(SUM(L13:L22)/SUM(K13:K22))*100</f>
        <v>10.416666666666668</v>
      </c>
      <c r="N22">
        <v>20</v>
      </c>
      <c r="O22" s="2">
        <v>4</v>
      </c>
      <c r="P22" s="16">
        <v>1</v>
      </c>
      <c r="Q22" s="3">
        <f>(SUM(P13:P22)/SUM(O13:O22))*100</f>
        <v>13.953488372093023</v>
      </c>
      <c r="R22">
        <v>20</v>
      </c>
      <c r="S22" s="2">
        <v>9</v>
      </c>
      <c r="T22" s="2">
        <v>0</v>
      </c>
      <c r="U22" s="3">
        <f>(SUM(T13:T22)/SUM(S13:S22))*100</f>
        <v>7.9545454545454541</v>
      </c>
      <c r="V22">
        <v>20</v>
      </c>
      <c r="W22" s="2">
        <v>5</v>
      </c>
      <c r="X22" s="2">
        <v>2</v>
      </c>
      <c r="Y22" s="3">
        <f>(SUM(X13:X22)/SUM(W13:W22))*100</f>
        <v>38.297872340425535</v>
      </c>
      <c r="Z22">
        <v>20</v>
      </c>
      <c r="AA22" s="2">
        <v>9</v>
      </c>
      <c r="AB22" s="2">
        <v>0</v>
      </c>
      <c r="AC22" s="3">
        <f>(SUM(AB13:AB22)/SUM(AA13:AA22))*100</f>
        <v>5.0847457627118651</v>
      </c>
      <c r="AD22">
        <v>20</v>
      </c>
      <c r="AE22" s="2">
        <v>5</v>
      </c>
      <c r="AF22" s="2">
        <v>0</v>
      </c>
      <c r="AG22" s="3">
        <f>(SUM(AF13:AF22)/SUM(AE13:AE22))*100</f>
        <v>19.718309859154928</v>
      </c>
    </row>
    <row r="23" spans="1:33" x14ac:dyDescent="0.25">
      <c r="A23" s="32" t="s">
        <v>20</v>
      </c>
      <c r="B23">
        <v>21</v>
      </c>
      <c r="C23" s="2">
        <v>7</v>
      </c>
      <c r="D23" s="2">
        <v>0</v>
      </c>
      <c r="E23" s="3"/>
      <c r="F23">
        <v>21</v>
      </c>
      <c r="G23" s="2">
        <v>5</v>
      </c>
      <c r="H23" s="16">
        <v>2</v>
      </c>
      <c r="I23" s="3"/>
      <c r="J23">
        <v>21</v>
      </c>
      <c r="K23" s="2">
        <v>4</v>
      </c>
      <c r="L23" s="2">
        <v>0</v>
      </c>
      <c r="M23" s="3"/>
      <c r="N23">
        <v>21</v>
      </c>
      <c r="O23" s="2">
        <v>3</v>
      </c>
      <c r="P23" s="16">
        <v>1</v>
      </c>
      <c r="Q23" s="3"/>
      <c r="R23">
        <v>21</v>
      </c>
      <c r="S23" s="2">
        <v>5</v>
      </c>
      <c r="T23" s="2">
        <v>0</v>
      </c>
      <c r="U23" s="3"/>
      <c r="V23">
        <v>21</v>
      </c>
      <c r="W23" s="2">
        <v>6</v>
      </c>
      <c r="X23" s="2">
        <v>2</v>
      </c>
      <c r="Y23" s="3"/>
      <c r="Z23">
        <v>21</v>
      </c>
      <c r="AA23" s="2">
        <v>9</v>
      </c>
      <c r="AB23" s="2">
        <v>1</v>
      </c>
      <c r="AC23" s="3"/>
      <c r="AD23">
        <v>21</v>
      </c>
      <c r="AE23" s="2">
        <v>6</v>
      </c>
      <c r="AF23" s="2">
        <v>2</v>
      </c>
      <c r="AG23" s="3"/>
    </row>
    <row r="24" spans="1:33" x14ac:dyDescent="0.25">
      <c r="A24" s="32"/>
      <c r="B24">
        <v>22</v>
      </c>
      <c r="C24" s="2">
        <v>5</v>
      </c>
      <c r="D24" s="2">
        <v>1</v>
      </c>
      <c r="E24" s="3"/>
      <c r="F24">
        <v>22</v>
      </c>
      <c r="G24" s="2">
        <v>4</v>
      </c>
      <c r="H24" s="16">
        <v>1</v>
      </c>
      <c r="I24" s="3"/>
      <c r="J24">
        <v>22</v>
      </c>
      <c r="K24" s="2">
        <v>8</v>
      </c>
      <c r="L24" s="2">
        <v>1</v>
      </c>
      <c r="M24" s="3"/>
      <c r="N24">
        <v>22</v>
      </c>
      <c r="O24" s="2">
        <v>3</v>
      </c>
      <c r="P24" s="16">
        <v>0</v>
      </c>
      <c r="Q24" s="3"/>
      <c r="R24">
        <v>22</v>
      </c>
      <c r="S24" s="2">
        <v>4</v>
      </c>
      <c r="T24" s="2">
        <v>0</v>
      </c>
      <c r="U24" s="3"/>
      <c r="V24">
        <v>22</v>
      </c>
      <c r="W24" s="2">
        <v>10</v>
      </c>
      <c r="X24" s="2">
        <v>4</v>
      </c>
      <c r="Y24" s="3"/>
      <c r="Z24">
        <v>22</v>
      </c>
      <c r="AA24" s="2">
        <v>7</v>
      </c>
      <c r="AB24" s="2">
        <v>2</v>
      </c>
      <c r="AC24" s="3"/>
      <c r="AD24">
        <v>22</v>
      </c>
      <c r="AE24" s="2">
        <v>5</v>
      </c>
      <c r="AF24" s="2">
        <v>0</v>
      </c>
      <c r="AG24" s="3"/>
    </row>
    <row r="25" spans="1:33" x14ac:dyDescent="0.25">
      <c r="A25" s="32"/>
      <c r="B25">
        <v>23</v>
      </c>
      <c r="C25" s="2">
        <v>6</v>
      </c>
      <c r="D25" s="2">
        <v>0</v>
      </c>
      <c r="E25" s="3"/>
      <c r="F25">
        <v>23</v>
      </c>
      <c r="G25" s="2">
        <v>3</v>
      </c>
      <c r="H25" s="16">
        <v>2</v>
      </c>
      <c r="I25" s="3"/>
      <c r="J25">
        <v>23</v>
      </c>
      <c r="K25" s="2">
        <v>8</v>
      </c>
      <c r="L25" s="2">
        <v>0</v>
      </c>
      <c r="M25" s="3"/>
      <c r="N25">
        <v>23</v>
      </c>
      <c r="O25" s="2">
        <v>4</v>
      </c>
      <c r="P25" s="16">
        <v>0</v>
      </c>
      <c r="Q25" s="3"/>
      <c r="R25">
        <v>23</v>
      </c>
      <c r="S25" s="2">
        <v>7</v>
      </c>
      <c r="T25" s="2">
        <v>1</v>
      </c>
      <c r="U25" s="3"/>
      <c r="V25">
        <v>23</v>
      </c>
      <c r="W25" s="2">
        <v>5</v>
      </c>
      <c r="X25" s="2">
        <v>2</v>
      </c>
      <c r="Y25" s="3"/>
      <c r="Z25">
        <v>23</v>
      </c>
      <c r="AA25" s="2">
        <v>8</v>
      </c>
      <c r="AB25" s="2">
        <v>0</v>
      </c>
      <c r="AC25" s="3"/>
      <c r="AD25">
        <v>23</v>
      </c>
      <c r="AE25" s="2">
        <v>12</v>
      </c>
      <c r="AF25" s="2">
        <v>3</v>
      </c>
      <c r="AG25" s="3"/>
    </row>
    <row r="26" spans="1:33" x14ac:dyDescent="0.25">
      <c r="A26" s="32"/>
      <c r="B26">
        <v>24</v>
      </c>
      <c r="C26" s="2">
        <v>6</v>
      </c>
      <c r="D26" s="2">
        <v>1</v>
      </c>
      <c r="E26" s="3"/>
      <c r="F26">
        <v>24</v>
      </c>
      <c r="G26" s="2">
        <v>6</v>
      </c>
      <c r="H26" s="16">
        <v>3</v>
      </c>
      <c r="I26" s="3"/>
      <c r="J26">
        <v>24</v>
      </c>
      <c r="K26" s="2">
        <v>3</v>
      </c>
      <c r="L26" s="2">
        <v>0</v>
      </c>
      <c r="M26" s="3"/>
      <c r="N26">
        <v>24</v>
      </c>
      <c r="O26" s="2">
        <v>6</v>
      </c>
      <c r="P26" s="16">
        <v>1</v>
      </c>
      <c r="Q26" s="3"/>
      <c r="R26">
        <v>24</v>
      </c>
      <c r="S26" s="2">
        <v>6</v>
      </c>
      <c r="T26" s="2">
        <v>0</v>
      </c>
      <c r="U26" s="3"/>
      <c r="V26">
        <v>24</v>
      </c>
      <c r="W26" s="2">
        <v>4</v>
      </c>
      <c r="X26" s="2">
        <v>1</v>
      </c>
      <c r="Y26" s="3"/>
      <c r="Z26">
        <v>24</v>
      </c>
      <c r="AA26" s="2">
        <v>10</v>
      </c>
      <c r="AB26" s="2">
        <v>0</v>
      </c>
      <c r="AC26" s="3"/>
      <c r="AD26">
        <v>24</v>
      </c>
      <c r="AE26" s="2">
        <v>5</v>
      </c>
      <c r="AF26" s="2">
        <v>1</v>
      </c>
      <c r="AG26" s="3"/>
    </row>
    <row r="27" spans="1:33" x14ac:dyDescent="0.25">
      <c r="A27" s="32"/>
      <c r="B27">
        <v>25</v>
      </c>
      <c r="C27" s="2">
        <v>7</v>
      </c>
      <c r="D27" s="2">
        <v>0</v>
      </c>
      <c r="E27" s="3"/>
      <c r="F27">
        <v>25</v>
      </c>
      <c r="G27" s="2">
        <v>5</v>
      </c>
      <c r="H27" s="16">
        <v>1</v>
      </c>
      <c r="I27" s="3"/>
      <c r="J27">
        <v>25</v>
      </c>
      <c r="K27" s="2">
        <v>4</v>
      </c>
      <c r="L27" s="2">
        <v>1</v>
      </c>
      <c r="M27" s="3"/>
      <c r="N27">
        <v>25</v>
      </c>
      <c r="O27" s="2">
        <v>8</v>
      </c>
      <c r="P27" s="16">
        <v>1</v>
      </c>
      <c r="Q27" s="3"/>
      <c r="R27">
        <v>25</v>
      </c>
      <c r="S27" s="2">
        <v>7</v>
      </c>
      <c r="T27" s="2">
        <v>0</v>
      </c>
      <c r="U27" s="3"/>
      <c r="V27">
        <v>25</v>
      </c>
      <c r="W27" s="2">
        <v>6</v>
      </c>
      <c r="X27" s="2">
        <v>2</v>
      </c>
      <c r="Y27" s="3"/>
      <c r="Z27">
        <v>25</v>
      </c>
      <c r="AA27" s="2">
        <v>10</v>
      </c>
      <c r="AB27" s="2">
        <v>2</v>
      </c>
      <c r="AC27" s="3"/>
      <c r="AD27">
        <v>25</v>
      </c>
      <c r="AE27" s="2">
        <v>4</v>
      </c>
      <c r="AF27" s="2">
        <v>2</v>
      </c>
      <c r="AG27" s="3"/>
    </row>
    <row r="28" spans="1:33" x14ac:dyDescent="0.25">
      <c r="A28" s="32"/>
      <c r="B28">
        <v>26</v>
      </c>
      <c r="C28" s="2">
        <v>3</v>
      </c>
      <c r="D28" s="2">
        <v>0</v>
      </c>
      <c r="E28" s="3"/>
      <c r="F28">
        <v>26</v>
      </c>
      <c r="G28" s="2">
        <v>4</v>
      </c>
      <c r="H28" s="16">
        <v>2</v>
      </c>
      <c r="I28" s="3"/>
      <c r="J28">
        <v>26</v>
      </c>
      <c r="K28" s="2">
        <v>4</v>
      </c>
      <c r="L28" s="2">
        <v>0</v>
      </c>
      <c r="M28" s="3"/>
      <c r="N28">
        <v>26</v>
      </c>
      <c r="O28" s="2">
        <v>4</v>
      </c>
      <c r="P28" s="16">
        <v>1</v>
      </c>
      <c r="Q28" s="3"/>
      <c r="R28">
        <v>26</v>
      </c>
      <c r="S28" s="2">
        <v>5</v>
      </c>
      <c r="T28" s="2">
        <v>2</v>
      </c>
      <c r="U28" s="3"/>
      <c r="V28">
        <v>26</v>
      </c>
      <c r="W28" s="2">
        <v>7</v>
      </c>
      <c r="X28" s="2">
        <v>3</v>
      </c>
      <c r="Y28" s="3"/>
      <c r="Z28">
        <v>26</v>
      </c>
      <c r="AA28" s="2">
        <v>9</v>
      </c>
      <c r="AB28" s="2">
        <v>1</v>
      </c>
      <c r="AC28" s="3"/>
      <c r="AD28">
        <v>26</v>
      </c>
      <c r="AE28" s="2">
        <v>6</v>
      </c>
      <c r="AF28" s="2">
        <v>1</v>
      </c>
      <c r="AG28" s="3"/>
    </row>
    <row r="29" spans="1:33" x14ac:dyDescent="0.25">
      <c r="A29" s="32"/>
      <c r="B29">
        <v>27</v>
      </c>
      <c r="C29" s="2">
        <v>9</v>
      </c>
      <c r="D29" s="2">
        <v>0</v>
      </c>
      <c r="E29" s="3"/>
      <c r="F29">
        <v>27</v>
      </c>
      <c r="G29" s="2">
        <v>4</v>
      </c>
      <c r="H29" s="16">
        <v>0</v>
      </c>
      <c r="I29" s="3"/>
      <c r="J29">
        <v>27</v>
      </c>
      <c r="K29" s="2">
        <v>7</v>
      </c>
      <c r="L29" s="2">
        <v>1</v>
      </c>
      <c r="M29" s="3"/>
      <c r="N29">
        <v>27</v>
      </c>
      <c r="O29" s="2">
        <v>3</v>
      </c>
      <c r="P29" s="16">
        <v>1</v>
      </c>
      <c r="Q29" s="3"/>
      <c r="R29">
        <v>27</v>
      </c>
      <c r="S29" s="2">
        <v>4</v>
      </c>
      <c r="T29" s="2">
        <v>0</v>
      </c>
      <c r="U29" s="3"/>
      <c r="V29">
        <v>27</v>
      </c>
      <c r="W29" s="2">
        <v>6</v>
      </c>
      <c r="X29" s="2">
        <v>2</v>
      </c>
      <c r="Y29" s="3"/>
      <c r="Z29">
        <v>27</v>
      </c>
      <c r="AA29" s="2">
        <v>7</v>
      </c>
      <c r="AB29" s="2">
        <v>0</v>
      </c>
      <c r="AC29" s="3"/>
      <c r="AD29">
        <v>27</v>
      </c>
      <c r="AE29" s="2">
        <v>6</v>
      </c>
      <c r="AF29" s="2">
        <v>0</v>
      </c>
      <c r="AG29" s="3"/>
    </row>
    <row r="30" spans="1:33" x14ac:dyDescent="0.25">
      <c r="A30" s="32"/>
      <c r="B30">
        <v>28</v>
      </c>
      <c r="C30" s="2">
        <v>4</v>
      </c>
      <c r="D30" s="2">
        <v>1</v>
      </c>
      <c r="E30" s="3"/>
      <c r="F30">
        <v>28</v>
      </c>
      <c r="G30" s="2">
        <v>8</v>
      </c>
      <c r="H30" s="16">
        <v>3</v>
      </c>
      <c r="I30" s="3"/>
      <c r="J30">
        <v>28</v>
      </c>
      <c r="K30" s="2">
        <v>5</v>
      </c>
      <c r="L30" s="2">
        <v>1</v>
      </c>
      <c r="M30" s="3"/>
      <c r="N30">
        <v>28</v>
      </c>
      <c r="O30" s="2">
        <v>3</v>
      </c>
      <c r="P30" s="16">
        <v>0</v>
      </c>
      <c r="Q30" s="3"/>
      <c r="R30">
        <v>28</v>
      </c>
      <c r="S30" s="2">
        <v>6</v>
      </c>
      <c r="T30" s="2">
        <v>0</v>
      </c>
      <c r="U30" s="3"/>
      <c r="V30">
        <v>28</v>
      </c>
      <c r="W30" s="2">
        <v>4</v>
      </c>
      <c r="X30" s="2">
        <v>2</v>
      </c>
      <c r="Y30" s="3"/>
      <c r="Z30">
        <v>28</v>
      </c>
      <c r="AA30" s="2">
        <v>12</v>
      </c>
      <c r="AB30" s="2">
        <v>1</v>
      </c>
      <c r="AC30" s="3"/>
      <c r="AD30">
        <v>28</v>
      </c>
      <c r="AE30" s="2">
        <v>5</v>
      </c>
      <c r="AF30" s="2">
        <v>1</v>
      </c>
      <c r="AG30" s="3"/>
    </row>
    <row r="31" spans="1:33" x14ac:dyDescent="0.25">
      <c r="A31" s="32"/>
      <c r="B31">
        <v>29</v>
      </c>
      <c r="C31" s="2">
        <v>5</v>
      </c>
      <c r="D31" s="2">
        <v>0</v>
      </c>
      <c r="E31" s="3"/>
      <c r="F31">
        <v>29</v>
      </c>
      <c r="G31" s="2">
        <v>4</v>
      </c>
      <c r="H31" s="16">
        <v>2</v>
      </c>
      <c r="I31" s="3"/>
      <c r="J31">
        <v>29</v>
      </c>
      <c r="K31" s="2">
        <v>4</v>
      </c>
      <c r="L31" s="2">
        <v>0</v>
      </c>
      <c r="M31" s="3"/>
      <c r="N31">
        <v>29</v>
      </c>
      <c r="O31" s="2">
        <v>4</v>
      </c>
      <c r="P31" s="16">
        <v>0</v>
      </c>
      <c r="Q31" s="3"/>
      <c r="R31">
        <v>29</v>
      </c>
      <c r="S31" s="2">
        <v>4</v>
      </c>
      <c r="T31" s="2">
        <v>0</v>
      </c>
      <c r="U31" s="3"/>
      <c r="V31">
        <v>29</v>
      </c>
      <c r="W31" s="2">
        <v>5</v>
      </c>
      <c r="X31" s="2">
        <v>2</v>
      </c>
      <c r="Y31" s="3"/>
      <c r="Z31">
        <v>29</v>
      </c>
      <c r="AA31" s="2">
        <v>13</v>
      </c>
      <c r="AB31" s="2">
        <v>0</v>
      </c>
      <c r="AC31" s="3"/>
      <c r="AD31">
        <v>29</v>
      </c>
      <c r="AE31" s="2">
        <v>4</v>
      </c>
      <c r="AF31" s="2">
        <v>1</v>
      </c>
      <c r="AG31" s="3"/>
    </row>
    <row r="32" spans="1:33" x14ac:dyDescent="0.25">
      <c r="A32" s="32"/>
      <c r="B32">
        <v>30</v>
      </c>
      <c r="C32" s="2">
        <v>6</v>
      </c>
      <c r="D32" s="2">
        <v>1</v>
      </c>
      <c r="E32" s="3">
        <f>(SUM(D23:D32)/SUM(C23:C32))*100</f>
        <v>6.8965517241379306</v>
      </c>
      <c r="F32">
        <v>30</v>
      </c>
      <c r="G32" s="2">
        <v>8</v>
      </c>
      <c r="H32" s="16">
        <v>2</v>
      </c>
      <c r="I32" s="3">
        <f>(SUM(H23:H32)/SUM(G23:G32))*100</f>
        <v>35.294117647058826</v>
      </c>
      <c r="J32">
        <v>30</v>
      </c>
      <c r="K32" s="2">
        <v>5</v>
      </c>
      <c r="L32" s="2">
        <v>1</v>
      </c>
      <c r="M32" s="3">
        <f>(SUM(L23:L32)/SUM(K23:K32))*100</f>
        <v>9.6153846153846168</v>
      </c>
      <c r="N32">
        <v>30</v>
      </c>
      <c r="O32" s="2">
        <v>5</v>
      </c>
      <c r="P32" s="16">
        <v>0</v>
      </c>
      <c r="Q32" s="3">
        <f>(SUM(P23:P32)/SUM(O23:O32))*100</f>
        <v>11.627906976744185</v>
      </c>
      <c r="R32">
        <v>30</v>
      </c>
      <c r="S32" s="2">
        <v>7</v>
      </c>
      <c r="T32" s="2">
        <v>0</v>
      </c>
      <c r="U32" s="3">
        <f>(SUM(T23:T32)/SUM(S23:S32))*100</f>
        <v>5.4545454545454541</v>
      </c>
      <c r="V32">
        <v>30</v>
      </c>
      <c r="W32" s="2">
        <v>6</v>
      </c>
      <c r="X32" s="2">
        <v>2</v>
      </c>
      <c r="Y32" s="3">
        <f>(SUM(X23:X32)/SUM(W23:W32))*100</f>
        <v>37.288135593220339</v>
      </c>
      <c r="Z32">
        <v>30</v>
      </c>
      <c r="AA32" s="2">
        <v>5</v>
      </c>
      <c r="AB32" s="2">
        <v>1</v>
      </c>
      <c r="AC32" s="3">
        <f>(SUM(AB23:AB32)/SUM(AA23:AA32))*100</f>
        <v>8.8888888888888893</v>
      </c>
      <c r="AD32">
        <v>30</v>
      </c>
      <c r="AE32" s="2">
        <v>14</v>
      </c>
      <c r="AF32" s="2">
        <v>4</v>
      </c>
      <c r="AG32" s="3">
        <f>(SUM(AF23:AF32)/SUM(AE23:AE32))*100</f>
        <v>22.388059701492537</v>
      </c>
    </row>
    <row r="33" spans="2:33" x14ac:dyDescent="0.25">
      <c r="B33" s="8" t="s">
        <v>22</v>
      </c>
      <c r="C33" s="8">
        <f>SUM(C3:C32)</f>
        <v>183</v>
      </c>
      <c r="D33" s="8">
        <f>SUM(D3:D32)</f>
        <v>12</v>
      </c>
      <c r="E33" s="8"/>
      <c r="F33" s="8"/>
      <c r="G33" s="8">
        <f>SUM(G3:G32)</f>
        <v>161</v>
      </c>
      <c r="H33" s="8">
        <f>SUM(H3:H32)</f>
        <v>58</v>
      </c>
      <c r="I33" s="8"/>
      <c r="K33" s="8">
        <f>SUM(K3:K32)</f>
        <v>146</v>
      </c>
      <c r="L33" s="8">
        <f>SUM(L3:L32)</f>
        <v>13</v>
      </c>
      <c r="M33" s="8"/>
      <c r="O33" s="8">
        <f>SUM(O3:O32)</f>
        <v>132</v>
      </c>
      <c r="P33" s="8">
        <f>SUM(P3:P32)</f>
        <v>17</v>
      </c>
      <c r="Q33" s="8"/>
      <c r="S33" s="8">
        <f>SUM(S3:S32)</f>
        <v>200</v>
      </c>
      <c r="T33" s="8">
        <f>SUM(T3:T32)</f>
        <v>14</v>
      </c>
      <c r="U33" s="8"/>
      <c r="W33" s="8">
        <f>SUM(W3:W32)</f>
        <v>151</v>
      </c>
      <c r="X33" s="8">
        <f>SUM(X3:X32)</f>
        <v>56</v>
      </c>
      <c r="Y33" s="8"/>
      <c r="AA33" s="8">
        <f>SUM(AA3:AA32)</f>
        <v>192</v>
      </c>
      <c r="AB33" s="8">
        <f>SUM(AB3:AB32)</f>
        <v>14</v>
      </c>
      <c r="AC33" s="8"/>
      <c r="AE33" s="8">
        <f>SUM(AE3:AE32)</f>
        <v>205</v>
      </c>
      <c r="AF33" s="8">
        <f>SUM(AF3:AF32)</f>
        <v>45</v>
      </c>
      <c r="AG33" s="8"/>
    </row>
    <row r="34" spans="2:33" x14ac:dyDescent="0.25">
      <c r="B34" s="9" t="s">
        <v>28</v>
      </c>
      <c r="C34" s="10"/>
      <c r="D34" s="10"/>
      <c r="E34" s="10">
        <f>AVERAGE(E12,E22,E32)</f>
        <v>6.5789396005643814</v>
      </c>
      <c r="F34" s="10"/>
      <c r="G34" s="10"/>
      <c r="H34" s="10"/>
      <c r="I34" s="10">
        <f>AVERAGE(I12,I22,I32)</f>
        <v>35.946845581734017</v>
      </c>
      <c r="J34" s="10"/>
      <c r="K34" s="10"/>
      <c r="L34" s="10"/>
      <c r="M34" s="10">
        <f>AVERAGE(M12,M22,M32)</f>
        <v>8.8512634708286893</v>
      </c>
      <c r="N34" s="8"/>
      <c r="O34" s="10"/>
      <c r="P34" s="10"/>
      <c r="Q34" s="10">
        <f>AVERAGE(Q12,Q22,Q32)</f>
        <v>12.874957869902259</v>
      </c>
      <c r="R34" s="10"/>
      <c r="S34" s="10"/>
      <c r="T34" s="10"/>
      <c r="U34" s="10">
        <f>AVERAGE(U12,U22,U32)</f>
        <v>6.8088782562466763</v>
      </c>
      <c r="V34" s="10"/>
      <c r="W34" s="10"/>
      <c r="X34" s="10"/>
      <c r="Y34" s="10">
        <f>AVERAGE(Y12,Y22,Y32)</f>
        <v>37.047187829733815</v>
      </c>
      <c r="Z34" s="10"/>
      <c r="AA34" s="10"/>
      <c r="AB34" s="10"/>
      <c r="AC34" s="10">
        <f>AVERAGE(AC12,AC22,AC32)</f>
        <v>6.9834596125490878</v>
      </c>
      <c r="AD34" s="10"/>
      <c r="AE34" s="10"/>
      <c r="AF34" s="10"/>
      <c r="AG34" s="10">
        <f>AVERAGE(AG12,AG22,AG32)</f>
        <v>21.995655525190944</v>
      </c>
    </row>
    <row r="35" spans="2:33" x14ac:dyDescent="0.25">
      <c r="B35" s="9" t="s">
        <v>3</v>
      </c>
      <c r="C35" s="7"/>
      <c r="D35" s="7"/>
      <c r="E35" s="7">
        <f>STDEVP(E12:E32)</f>
        <v>0.36961069910656547</v>
      </c>
      <c r="F35" s="9"/>
      <c r="G35" s="7"/>
      <c r="H35" s="7"/>
      <c r="I35" s="7">
        <f>STDEVP(I12:I32)</f>
        <v>1.4301337532513811</v>
      </c>
      <c r="J35" s="9"/>
      <c r="K35" s="7"/>
      <c r="L35" s="7"/>
      <c r="M35" s="7">
        <f>STDEVP(M12:M32)</f>
        <v>1.6793899628123792</v>
      </c>
      <c r="N35" s="8"/>
      <c r="O35" s="7"/>
      <c r="P35" s="7"/>
      <c r="Q35" s="7">
        <f>STDEVP(Q12:Q32)</f>
        <v>0.95686346926716503</v>
      </c>
      <c r="R35" s="9"/>
      <c r="S35" s="7"/>
      <c r="T35" s="7"/>
      <c r="U35" s="7">
        <f>STDEVP(U12:U32)</f>
        <v>1.031230979794693</v>
      </c>
      <c r="V35" s="9"/>
      <c r="W35" s="7"/>
      <c r="X35" s="7"/>
      <c r="Y35" s="7">
        <f>STDEVP(Y12:Y32)</f>
        <v>1.1324360778698204</v>
      </c>
      <c r="Z35" s="9"/>
      <c r="AA35" s="7"/>
      <c r="AB35" s="7"/>
      <c r="AC35" s="7">
        <f>STDEVP(AC12:AC32)</f>
        <v>1.5530421874125657</v>
      </c>
      <c r="AD35" s="9"/>
      <c r="AE35" s="7"/>
      <c r="AF35" s="7"/>
      <c r="AG35" s="7">
        <f>STDEVP(AG12:AG32)</f>
        <v>1.7217518926870385</v>
      </c>
    </row>
    <row r="36" spans="2:33" x14ac:dyDescent="0.25">
      <c r="B36" s="9"/>
      <c r="C36" s="9"/>
      <c r="D36" s="9"/>
      <c r="E36" s="9"/>
      <c r="F36" s="9"/>
      <c r="G36" s="5"/>
      <c r="H36" s="5"/>
      <c r="I36" s="5"/>
      <c r="J36" s="5"/>
      <c r="K36" s="5"/>
      <c r="L36" s="5"/>
      <c r="M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</row>
    <row r="37" spans="2:33" x14ac:dyDescent="0.25">
      <c r="B37" s="9"/>
      <c r="C37" s="9"/>
      <c r="D37" s="9"/>
      <c r="E37" s="9"/>
      <c r="F37" s="9"/>
      <c r="G37" s="5"/>
      <c r="H37" s="5"/>
      <c r="I37" s="5"/>
      <c r="J37" s="5"/>
      <c r="K37" s="5"/>
      <c r="L37" s="5"/>
      <c r="M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</row>
    <row r="38" spans="2:33" x14ac:dyDescent="0.25">
      <c r="B38" s="11"/>
      <c r="C38" s="24" t="s">
        <v>8</v>
      </c>
      <c r="D38" s="25"/>
      <c r="E38" s="28" t="s">
        <v>9</v>
      </c>
      <c r="F38" s="29"/>
      <c r="G38" s="21" t="s">
        <v>10</v>
      </c>
      <c r="H38" s="21"/>
      <c r="I38" s="18" t="s">
        <v>11</v>
      </c>
      <c r="J38" s="18"/>
      <c r="K38" s="5"/>
      <c r="L38" s="5"/>
      <c r="M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</row>
    <row r="39" spans="2:33" x14ac:dyDescent="0.25">
      <c r="B39" s="11"/>
      <c r="C39" s="26" t="s">
        <v>0</v>
      </c>
      <c r="D39" s="24" t="s">
        <v>2</v>
      </c>
      <c r="E39" s="30" t="s">
        <v>0</v>
      </c>
      <c r="F39" s="28" t="s">
        <v>2</v>
      </c>
      <c r="G39" s="22" t="s">
        <v>0</v>
      </c>
      <c r="H39" s="21" t="s">
        <v>2</v>
      </c>
      <c r="I39" s="19" t="s">
        <v>0</v>
      </c>
      <c r="J39" s="18" t="s">
        <v>2</v>
      </c>
      <c r="K39" s="5"/>
      <c r="L39" s="5"/>
      <c r="M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</row>
    <row r="40" spans="2:33" x14ac:dyDescent="0.25">
      <c r="B40" s="9" t="s">
        <v>28</v>
      </c>
      <c r="C40" s="27">
        <f>E34</f>
        <v>6.5789396005643814</v>
      </c>
      <c r="D40" s="27">
        <f>I34</f>
        <v>35.946845581734017</v>
      </c>
      <c r="E40" s="31">
        <f>M34</f>
        <v>8.8512634708286893</v>
      </c>
      <c r="F40" s="31">
        <f>Q34</f>
        <v>12.874957869902259</v>
      </c>
      <c r="G40" s="23">
        <f>U34</f>
        <v>6.8088782562466763</v>
      </c>
      <c r="H40" s="23">
        <f>Y34</f>
        <v>37.047187829733815</v>
      </c>
      <c r="I40" s="20">
        <f>AC34</f>
        <v>6.9834596125490878</v>
      </c>
      <c r="J40" s="20">
        <f>AG34</f>
        <v>21.995655525190944</v>
      </c>
      <c r="K40" s="5"/>
      <c r="L40" s="5"/>
      <c r="M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</row>
    <row r="41" spans="2:33" x14ac:dyDescent="0.25">
      <c r="B41" s="5" t="s">
        <v>3</v>
      </c>
      <c r="C41" s="27">
        <f>E35</f>
        <v>0.36961069910656547</v>
      </c>
      <c r="D41" s="27">
        <f>I35</f>
        <v>1.4301337532513811</v>
      </c>
      <c r="E41" s="31">
        <f>M35</f>
        <v>1.6793899628123792</v>
      </c>
      <c r="F41" s="31">
        <f>Q35</f>
        <v>0.95686346926716503</v>
      </c>
      <c r="G41" s="23">
        <f>U35</f>
        <v>1.031230979794693</v>
      </c>
      <c r="H41" s="23">
        <f>Y35</f>
        <v>1.1324360778698204</v>
      </c>
      <c r="I41" s="20">
        <f>AC35</f>
        <v>1.5530421874125657</v>
      </c>
      <c r="J41" s="20">
        <f>AG35</f>
        <v>1.7217518926870385</v>
      </c>
      <c r="K41" s="5"/>
      <c r="L41" s="5"/>
      <c r="M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</row>
    <row r="42" spans="2:33" x14ac:dyDescent="0.25"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</row>
    <row r="43" spans="2:33" x14ac:dyDescent="0.25"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</row>
    <row r="44" spans="2:33" x14ac:dyDescent="0.25">
      <c r="B44" s="5"/>
      <c r="C44" s="5"/>
      <c r="D44" s="5"/>
      <c r="E44" s="5"/>
      <c r="F44" s="5"/>
      <c r="G44" s="5"/>
      <c r="H44" s="5"/>
      <c r="I44" s="5"/>
      <c r="J44" s="5"/>
      <c r="K44" s="5"/>
      <c r="L44" s="5" t="s">
        <v>23</v>
      </c>
      <c r="M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</row>
    <row r="45" spans="2:33" x14ac:dyDescent="0.25">
      <c r="B45" s="5"/>
      <c r="C45" s="5"/>
      <c r="D45" s="5"/>
      <c r="E45" s="5"/>
      <c r="F45" s="5"/>
      <c r="G45" s="5"/>
      <c r="H45" s="5"/>
      <c r="I45" s="5"/>
      <c r="J45" s="5"/>
      <c r="K45" s="5"/>
      <c r="L45" s="33" t="s">
        <v>0</v>
      </c>
      <c r="M45" s="5" t="s">
        <v>4</v>
      </c>
      <c r="N45">
        <f>E12</f>
        <v>6.7796610169491522</v>
      </c>
      <c r="O45" s="5">
        <f>E22</f>
        <v>6.0606060606060606</v>
      </c>
      <c r="P45" s="5">
        <f>E32</f>
        <v>6.8965517241379306</v>
      </c>
      <c r="Q45" s="5"/>
      <c r="R45" s="5"/>
      <c r="S45" s="5"/>
      <c r="T45" s="5"/>
      <c r="U45" s="5"/>
      <c r="V45" s="5"/>
      <c r="W45" s="5"/>
      <c r="X45" s="5"/>
      <c r="Y45" s="5"/>
    </row>
    <row r="46" spans="2:33" x14ac:dyDescent="0.25">
      <c r="B46" s="5"/>
      <c r="C46" s="5"/>
      <c r="D46" s="5"/>
      <c r="E46" s="5"/>
      <c r="F46" s="5"/>
      <c r="G46" s="5"/>
      <c r="H46" s="5"/>
      <c r="I46" s="5"/>
      <c r="J46" s="5"/>
      <c r="K46" s="5"/>
      <c r="L46" s="33"/>
      <c r="M46" s="5" t="s">
        <v>13</v>
      </c>
      <c r="N46">
        <f>M12</f>
        <v>6.5217391304347823</v>
      </c>
      <c r="O46" s="5">
        <f>M22</f>
        <v>10.416666666666668</v>
      </c>
      <c r="P46" s="5">
        <f>M32</f>
        <v>9.6153846153846168</v>
      </c>
      <c r="Q46" s="5"/>
      <c r="R46" s="5"/>
      <c r="S46" s="5"/>
      <c r="T46" s="5"/>
      <c r="U46" s="5"/>
      <c r="V46" s="5"/>
      <c r="W46" s="5"/>
      <c r="X46" s="5"/>
      <c r="Y46" s="5"/>
    </row>
    <row r="47" spans="2:33" x14ac:dyDescent="0.25">
      <c r="B47" s="5"/>
      <c r="C47" s="5"/>
      <c r="D47" s="5"/>
      <c r="E47" s="5"/>
      <c r="F47" s="5"/>
      <c r="G47" s="5"/>
      <c r="H47" s="5"/>
      <c r="I47" s="5"/>
      <c r="J47" s="5"/>
      <c r="K47" s="5"/>
      <c r="L47" s="33"/>
      <c r="M47" s="5" t="s">
        <v>14</v>
      </c>
      <c r="N47">
        <f>U12</f>
        <v>7.0175438596491224</v>
      </c>
      <c r="O47" s="5">
        <f>U22</f>
        <v>7.9545454545454541</v>
      </c>
      <c r="P47" s="5">
        <f>U32</f>
        <v>5.4545454545454541</v>
      </c>
      <c r="Q47" s="5"/>
      <c r="R47" s="5"/>
      <c r="S47" s="5"/>
      <c r="T47" s="5"/>
      <c r="U47" s="5"/>
      <c r="V47" s="5"/>
      <c r="W47" s="5"/>
      <c r="X47" s="5"/>
      <c r="Y47" s="5"/>
    </row>
    <row r="48" spans="2:33" x14ac:dyDescent="0.25">
      <c r="B48" s="5"/>
      <c r="C48" s="5"/>
      <c r="D48" s="5"/>
      <c r="E48" s="5"/>
      <c r="F48" s="5"/>
      <c r="G48" s="5"/>
      <c r="H48" s="5"/>
      <c r="I48" s="5"/>
      <c r="J48" s="5"/>
      <c r="K48" s="5"/>
      <c r="L48" s="33"/>
      <c r="M48" s="5" t="s">
        <v>15</v>
      </c>
      <c r="N48">
        <f>AC12</f>
        <v>6.9767441860465116</v>
      </c>
      <c r="O48" s="5">
        <f>AC22</f>
        <v>5.0847457627118651</v>
      </c>
      <c r="P48" s="5">
        <f>AC32</f>
        <v>8.8888888888888893</v>
      </c>
      <c r="Q48" s="5"/>
      <c r="R48" s="5"/>
      <c r="S48" s="5"/>
      <c r="T48" s="5"/>
      <c r="U48" s="5"/>
      <c r="V48" s="5"/>
      <c r="W48" s="5"/>
      <c r="X48" s="5"/>
      <c r="Y48" s="5"/>
    </row>
    <row r="49" spans="2:25" x14ac:dyDescent="0.25">
      <c r="B49" s="5"/>
      <c r="C49" s="5"/>
      <c r="D49" s="5"/>
      <c r="E49" s="5"/>
      <c r="F49" s="5"/>
      <c r="G49" s="5"/>
      <c r="H49" s="5"/>
      <c r="I49" s="5"/>
      <c r="J49" s="5"/>
      <c r="K49" s="5"/>
      <c r="L49" s="33" t="s">
        <v>2</v>
      </c>
      <c r="M49" s="5" t="s">
        <v>4</v>
      </c>
      <c r="N49">
        <f>I12</f>
        <v>37.931034482758619</v>
      </c>
      <c r="O49" s="5">
        <f>I22</f>
        <v>34.615384615384613</v>
      </c>
      <c r="P49" s="5">
        <f>I32</f>
        <v>35.294117647058826</v>
      </c>
      <c r="Q49" s="5"/>
      <c r="R49" s="5"/>
      <c r="S49" s="5"/>
      <c r="T49" s="5"/>
      <c r="U49" s="5"/>
      <c r="V49" s="5"/>
      <c r="W49" s="5"/>
      <c r="X49" s="5"/>
      <c r="Y49" s="5"/>
    </row>
    <row r="50" spans="2:25" x14ac:dyDescent="0.25">
      <c r="B50" s="5"/>
      <c r="C50" s="5"/>
      <c r="D50" s="5"/>
      <c r="E50" s="5"/>
      <c r="F50" s="5"/>
      <c r="G50" s="5"/>
      <c r="H50" s="5"/>
      <c r="I50" s="5"/>
      <c r="J50" s="5"/>
      <c r="K50" s="5"/>
      <c r="L50" s="33"/>
      <c r="M50" s="5" t="s">
        <v>13</v>
      </c>
      <c r="N50">
        <f>Q12</f>
        <v>13.043478260869565</v>
      </c>
      <c r="O50" s="5">
        <f>Q22</f>
        <v>13.953488372093023</v>
      </c>
      <c r="P50" s="5">
        <f>Q32</f>
        <v>11.627906976744185</v>
      </c>
      <c r="Q50" s="5"/>
      <c r="R50" s="5"/>
      <c r="S50" s="5"/>
      <c r="T50" s="5"/>
      <c r="U50" s="5"/>
      <c r="V50" s="5"/>
      <c r="W50" s="5"/>
      <c r="X50" s="5"/>
      <c r="Y50" s="5"/>
    </row>
    <row r="51" spans="2:25" x14ac:dyDescent="0.25">
      <c r="B51" s="5"/>
      <c r="C51" s="5"/>
      <c r="D51" s="5"/>
      <c r="E51" s="5"/>
      <c r="F51" s="5"/>
      <c r="G51" s="5"/>
      <c r="H51" s="5"/>
      <c r="I51" s="5"/>
      <c r="J51" s="5"/>
      <c r="K51" s="5"/>
      <c r="L51" s="33"/>
      <c r="M51" s="5" t="s">
        <v>14</v>
      </c>
      <c r="N51">
        <f>Y12</f>
        <v>35.555555555555557</v>
      </c>
      <c r="O51" s="5">
        <f>Y22</f>
        <v>38.297872340425535</v>
      </c>
      <c r="P51" s="5">
        <f>Y32</f>
        <v>37.288135593220339</v>
      </c>
      <c r="Q51" s="5"/>
      <c r="R51" s="5"/>
      <c r="S51" s="5"/>
      <c r="T51" s="5"/>
      <c r="U51" s="5"/>
      <c r="V51" s="5"/>
      <c r="W51" s="5"/>
      <c r="X51" s="5"/>
      <c r="Y51" s="5"/>
    </row>
    <row r="52" spans="2:25" x14ac:dyDescent="0.25">
      <c r="B52" s="5"/>
      <c r="C52" s="5"/>
      <c r="D52" s="5"/>
      <c r="E52" s="5"/>
      <c r="F52" s="5"/>
      <c r="G52" s="5"/>
      <c r="H52" s="5"/>
      <c r="I52" s="5"/>
      <c r="J52" s="5"/>
      <c r="K52" s="5"/>
      <c r="L52" s="33"/>
      <c r="M52" s="5" t="s">
        <v>15</v>
      </c>
      <c r="N52">
        <f>AG12</f>
        <v>23.880597014925371</v>
      </c>
      <c r="O52" s="5">
        <f>AG22</f>
        <v>19.718309859154928</v>
      </c>
      <c r="P52" s="5">
        <f>AG32</f>
        <v>22.388059701492537</v>
      </c>
      <c r="Q52" s="5"/>
      <c r="R52" s="5"/>
      <c r="S52" s="5"/>
      <c r="T52" s="5"/>
      <c r="U52" s="5"/>
      <c r="V52" s="5"/>
      <c r="W52" s="5"/>
      <c r="X52" s="5"/>
      <c r="Y52" s="5"/>
    </row>
    <row r="53" spans="2:25" x14ac:dyDescent="0.25"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</row>
    <row r="54" spans="2:25" x14ac:dyDescent="0.25"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</row>
    <row r="55" spans="2:25" x14ac:dyDescent="0.25"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</row>
    <row r="56" spans="2:25" x14ac:dyDescent="0.25"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17" t="s">
        <v>2</v>
      </c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</row>
    <row r="57" spans="2:25" x14ac:dyDescent="0.25">
      <c r="B57" s="5"/>
      <c r="C57" s="5"/>
      <c r="D57" s="5"/>
      <c r="E57" s="5"/>
      <c r="F57" s="5"/>
      <c r="G57" s="5"/>
      <c r="H57" s="5"/>
      <c r="I57" s="5"/>
      <c r="J57" s="5"/>
      <c r="K57" s="5" t="s">
        <v>24</v>
      </c>
      <c r="M57">
        <f>_xlfn.T.TEST(N45:P45,N49:P49,1,2)</f>
        <v>4.7597424910257011E-6</v>
      </c>
      <c r="N57" t="s">
        <v>5</v>
      </c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</row>
    <row r="58" spans="2:25" x14ac:dyDescent="0.25">
      <c r="B58" s="5"/>
      <c r="C58" s="5"/>
      <c r="D58" s="5"/>
      <c r="E58" s="5"/>
      <c r="F58" s="5"/>
      <c r="G58" s="5"/>
      <c r="H58" s="5"/>
      <c r="I58" s="5"/>
      <c r="J58" s="5"/>
      <c r="K58" s="5" t="s">
        <v>25</v>
      </c>
      <c r="M58" s="5">
        <f>_xlfn.T.TEST(N46:P46,N50:P50,1,2)</f>
        <v>2.1109987195444695E-2</v>
      </c>
      <c r="N58" t="s">
        <v>6</v>
      </c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</row>
    <row r="59" spans="2:25" x14ac:dyDescent="0.25">
      <c r="B59" s="5"/>
      <c r="C59" s="5"/>
      <c r="D59" s="5"/>
      <c r="E59" s="5"/>
      <c r="F59" s="5"/>
      <c r="G59" s="5"/>
      <c r="H59" s="5"/>
      <c r="I59" s="5"/>
      <c r="J59" s="5"/>
      <c r="K59" s="5" t="s">
        <v>26</v>
      </c>
      <c r="M59" s="5">
        <f>_xlfn.T.TEST(N47:P47,N51:P51,1,2)</f>
        <v>4.8947026150931895E-6</v>
      </c>
      <c r="N59" t="s">
        <v>5</v>
      </c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</row>
    <row r="60" spans="2:25" x14ac:dyDescent="0.25">
      <c r="B60" s="5"/>
      <c r="C60" s="5"/>
      <c r="D60" s="5"/>
      <c r="E60" s="5"/>
      <c r="F60" s="5"/>
      <c r="G60" s="5"/>
      <c r="H60" s="5"/>
      <c r="I60" s="5"/>
      <c r="J60" s="5"/>
      <c r="K60" s="5" t="s">
        <v>27</v>
      </c>
      <c r="M60" s="5">
        <f>_xlfn.T.TEST(N48:P48,N52:P52,1,2)</f>
        <v>3.9490535088753417E-4</v>
      </c>
      <c r="N60" t="s">
        <v>7</v>
      </c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</row>
    <row r="61" spans="2:25" x14ac:dyDescent="0.25"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</row>
    <row r="62" spans="2:25" x14ac:dyDescent="0.25"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</row>
    <row r="63" spans="2:25" x14ac:dyDescent="0.25"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</row>
    <row r="64" spans="2:25" x14ac:dyDescent="0.25"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</row>
    <row r="65" spans="2:25" x14ac:dyDescent="0.25"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</row>
    <row r="66" spans="2:25" x14ac:dyDescent="0.25"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</row>
    <row r="67" spans="2:25" x14ac:dyDescent="0.25"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</row>
    <row r="68" spans="2:25" x14ac:dyDescent="0.25"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</row>
    <row r="69" spans="2:25" x14ac:dyDescent="0.25"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</row>
    <row r="70" spans="2:25" x14ac:dyDescent="0.25"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</row>
    <row r="71" spans="2:25" x14ac:dyDescent="0.25"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</row>
    <row r="72" spans="2:25" x14ac:dyDescent="0.25"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</row>
    <row r="73" spans="2:25" x14ac:dyDescent="0.25"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</row>
    <row r="74" spans="2:25" x14ac:dyDescent="0.25"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</row>
    <row r="75" spans="2:25" x14ac:dyDescent="0.25"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</row>
    <row r="76" spans="2:25" x14ac:dyDescent="0.25"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</row>
    <row r="77" spans="2:25" x14ac:dyDescent="0.25"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</row>
    <row r="78" spans="2:25" x14ac:dyDescent="0.25"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</row>
    <row r="79" spans="2:25" x14ac:dyDescent="0.25"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</row>
    <row r="80" spans="2:25" x14ac:dyDescent="0.25"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</row>
    <row r="81" spans="2:25" x14ac:dyDescent="0.25"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</row>
    <row r="82" spans="2:25" x14ac:dyDescent="0.25"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</row>
    <row r="83" spans="2:25" x14ac:dyDescent="0.25"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</row>
    <row r="84" spans="2:25" x14ac:dyDescent="0.25"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</row>
    <row r="85" spans="2:25" x14ac:dyDescent="0.25"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</row>
    <row r="86" spans="2:25" x14ac:dyDescent="0.25"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</row>
    <row r="87" spans="2:25" x14ac:dyDescent="0.25"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</row>
    <row r="88" spans="2:25" x14ac:dyDescent="0.25"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</row>
    <row r="89" spans="2:25" x14ac:dyDescent="0.25"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</row>
    <row r="90" spans="2:25" x14ac:dyDescent="0.25"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</row>
    <row r="91" spans="2:25" x14ac:dyDescent="0.25"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</row>
    <row r="92" spans="2:25" x14ac:dyDescent="0.25"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</row>
    <row r="93" spans="2:25" x14ac:dyDescent="0.25"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</row>
    <row r="94" spans="2:25" x14ac:dyDescent="0.25"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</row>
    <row r="95" spans="2:25" x14ac:dyDescent="0.25"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</row>
  </sheetData>
  <mergeCells count="9">
    <mergeCell ref="A13:A22"/>
    <mergeCell ref="A23:A32"/>
    <mergeCell ref="L45:L48"/>
    <mergeCell ref="L49:L52"/>
    <mergeCell ref="AA1:AF1"/>
    <mergeCell ref="C1:H1"/>
    <mergeCell ref="K1:P1"/>
    <mergeCell ref="S1:X1"/>
    <mergeCell ref="A3:A12"/>
  </mergeCells>
  <pageMargins left="0.7" right="0.7" top="0.75" bottom="0.75" header="0.3" footer="0.3"/>
  <pageSetup paperSize="9" scale="4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Figure 2-figure supplement 2b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Leslie Duplaquet</dc:creator>
  <cp:lastModifiedBy>David Tulasne</cp:lastModifiedBy>
  <cp:lastPrinted>2018-10-26T08:21:40Z</cp:lastPrinted>
  <dcterms:created xsi:type="dcterms:W3CDTF">2018-10-04T08:26:18Z</dcterms:created>
  <dcterms:modified xsi:type="dcterms:W3CDTF">2020-01-28T11:44:35Z</dcterms:modified>
</cp:coreProperties>
</file>