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 defaultThemeVersion="124226"/>
  <xr:revisionPtr revIDLastSave="0" documentId="13_ncr:1_{1E7B1D18-028C-452B-BC20-1B64D05E1902}" xr6:coauthVersionLast="45" xr6:coauthVersionMax="45" xr10:uidLastSave="{00000000-0000-0000-0000-000000000000}"/>
  <bookViews>
    <workbookView xWindow="25080" yWindow="270" windowWidth="19440" windowHeight="15600" activeTab="2" xr2:uid="{00000000-000D-0000-FFFF-FFFF00000000}"/>
  </bookViews>
  <sheets>
    <sheet name="Figure 1B-source data" sheetId="1" r:id="rId1"/>
    <sheet name="Figure 1D-source data" sheetId="2" r:id="rId2"/>
    <sheet name="Figure 1F-source dat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3" l="1"/>
  <c r="M7" i="3" s="1"/>
  <c r="J7" i="3"/>
  <c r="I7" i="3"/>
  <c r="G7" i="3"/>
  <c r="F7" i="3"/>
  <c r="K6" i="3"/>
  <c r="J6" i="3"/>
  <c r="L6" i="3" s="1"/>
  <c r="I6" i="3"/>
  <c r="M6" i="3" s="1"/>
  <c r="G6" i="3"/>
  <c r="F6" i="3"/>
  <c r="K5" i="3"/>
  <c r="J5" i="3"/>
  <c r="I5" i="3"/>
  <c r="L5" i="3" s="1"/>
  <c r="G5" i="3"/>
  <c r="F5" i="3"/>
  <c r="L4" i="3"/>
  <c r="K4" i="3"/>
  <c r="J4" i="3"/>
  <c r="I4" i="3"/>
  <c r="M4" i="3" s="1"/>
  <c r="G4" i="3"/>
  <c r="F4" i="3"/>
  <c r="K3" i="3"/>
  <c r="L3" i="3" s="1"/>
  <c r="J3" i="3"/>
  <c r="I3" i="3"/>
  <c r="M3" i="3" s="1"/>
  <c r="G3" i="3"/>
  <c r="F3" i="3"/>
  <c r="M5" i="3" l="1"/>
  <c r="L7" i="3"/>
  <c r="M5" i="2" l="1"/>
  <c r="L5" i="2"/>
  <c r="K5" i="2"/>
  <c r="J5" i="2"/>
  <c r="I5" i="2"/>
  <c r="G5" i="2"/>
  <c r="F5" i="2"/>
  <c r="M4" i="2"/>
  <c r="L4" i="2"/>
  <c r="K4" i="2"/>
  <c r="J4" i="2"/>
  <c r="I4" i="2"/>
  <c r="G4" i="2"/>
  <c r="F4" i="2"/>
  <c r="M3" i="2"/>
  <c r="L3" i="2"/>
  <c r="K3" i="2"/>
  <c r="J3" i="2"/>
  <c r="I3" i="2"/>
  <c r="G3" i="2"/>
  <c r="F3" i="2"/>
  <c r="I4" i="1" l="1"/>
  <c r="J4" i="1"/>
  <c r="K4" i="1"/>
  <c r="I5" i="1"/>
  <c r="J5" i="1"/>
  <c r="K5" i="1"/>
  <c r="J3" i="1"/>
  <c r="K3" i="1"/>
  <c r="I3" i="1"/>
  <c r="G3" i="1" l="1"/>
  <c r="F3" i="1"/>
  <c r="L4" i="1" l="1"/>
  <c r="M5" i="1"/>
  <c r="M4" i="1" l="1"/>
  <c r="L5" i="1"/>
  <c r="L3" i="1"/>
  <c r="M3" i="1"/>
  <c r="G5" i="1"/>
  <c r="F5" i="1"/>
  <c r="G4" i="1"/>
  <c r="F4" i="1"/>
</calcChain>
</file>

<file path=xl/sharedStrings.xml><?xml version="1.0" encoding="utf-8"?>
<sst xmlns="http://schemas.openxmlformats.org/spreadsheetml/2006/main" count="48" uniqueCount="24">
  <si>
    <t xml:space="preserve"> </t>
  </si>
  <si>
    <t>ave</t>
  </si>
  <si>
    <t>stdev</t>
  </si>
  <si>
    <t>Ctrl</t>
    <phoneticPr fontId="2" type="noConversion"/>
  </si>
  <si>
    <t>TNK2 KO1</t>
    <phoneticPr fontId="2" type="noConversion"/>
  </si>
  <si>
    <t>TNK2 KO2</t>
    <phoneticPr fontId="2" type="noConversion"/>
  </si>
  <si>
    <t>Rep. 1</t>
    <phoneticPr fontId="2" type="noConversion"/>
  </si>
  <si>
    <t>Rep. 2</t>
  </si>
  <si>
    <t>Rep. 3</t>
  </si>
  <si>
    <t>MOI 1 10h</t>
    <phoneticPr fontId="2" type="noConversion"/>
  </si>
  <si>
    <t>Normalized to Ctrl</t>
    <phoneticPr fontId="2" type="noConversion"/>
  </si>
  <si>
    <t>MOI 1 8 hpi</t>
    <phoneticPr fontId="2" type="noConversion"/>
  </si>
  <si>
    <t>AVE</t>
  </si>
  <si>
    <t>STDEV</t>
  </si>
  <si>
    <t>MOI 1 10 h</t>
    <phoneticPr fontId="2" type="noConversion"/>
  </si>
  <si>
    <t>Normalized to DMSO</t>
    <phoneticPr fontId="2" type="noConversion"/>
  </si>
  <si>
    <t>Rep.1</t>
    <phoneticPr fontId="2" type="noConversion"/>
  </si>
  <si>
    <t>Rep.2</t>
  </si>
  <si>
    <t>Rep.3</t>
  </si>
  <si>
    <t>DMSO</t>
    <phoneticPr fontId="2" type="noConversion"/>
  </si>
  <si>
    <t>0.05uM</t>
  </si>
  <si>
    <t>0.2uM</t>
  </si>
  <si>
    <t>0.8uM</t>
  </si>
  <si>
    <t>3.2uM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</si>
</sst>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"/>
  </numFmts>
  <fonts count="3">
    <font>
      <sz val="11"/>
      <color theme="1"/>
      <name val="宋体"/>
      <family val="2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10" fontId="0" fillId="0" borderId="0" xfId="0" applyNumberFormat="1"/>
    <xf numFmtId="2" fontId="0" fillId="0" borderId="0" xfId="0" applyNumberFormat="1"/>
    <xf numFmtId="10" fontId="1" fillId="0" borderId="0" xfId="1" applyNumberFormat="1"/>
    <xf numFmtId="176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workbookViewId="0">
      <selection activeCell="E30" sqref="E30"/>
    </sheetView>
  </sheetViews>
  <sheetFormatPr defaultRowHeight="13.5"/>
  <cols>
    <col min="2" max="2" width="10.25" customWidth="1"/>
    <col min="15" max="15" width="12" bestFit="1" customWidth="1"/>
  </cols>
  <sheetData>
    <row r="1" spans="1:13">
      <c r="B1" t="s">
        <v>9</v>
      </c>
      <c r="C1" s="1"/>
      <c r="D1" s="1"/>
      <c r="E1" s="1"/>
      <c r="F1" s="1"/>
      <c r="G1" s="1"/>
      <c r="I1" t="s">
        <v>10</v>
      </c>
    </row>
    <row r="2" spans="1:13">
      <c r="B2" s="2"/>
      <c r="C2" s="1" t="s">
        <v>6</v>
      </c>
      <c r="D2" s="1" t="s">
        <v>7</v>
      </c>
      <c r="E2" s="1" t="s">
        <v>8</v>
      </c>
      <c r="F2" s="1" t="s">
        <v>1</v>
      </c>
      <c r="G2" s="1" t="s">
        <v>2</v>
      </c>
      <c r="I2" s="1" t="s">
        <v>6</v>
      </c>
      <c r="J2" s="1" t="s">
        <v>7</v>
      </c>
      <c r="K2" s="1" t="s">
        <v>8</v>
      </c>
      <c r="L2" s="1" t="s">
        <v>1</v>
      </c>
      <c r="M2" s="1" t="s">
        <v>2</v>
      </c>
    </row>
    <row r="3" spans="1:13">
      <c r="A3" t="s">
        <v>3</v>
      </c>
      <c r="B3" s="1"/>
      <c r="C3" s="1">
        <v>0.54100000000000004</v>
      </c>
      <c r="D3" s="1">
        <v>0.55400000000000005</v>
      </c>
      <c r="E3" s="1">
        <v>0.504</v>
      </c>
      <c r="F3" s="1">
        <f>AVERAGE(C3:E3)</f>
        <v>0.53300000000000003</v>
      </c>
      <c r="G3" s="1">
        <f>STDEV(C3:E3)</f>
        <v>2.5942243542145717E-2</v>
      </c>
      <c r="I3">
        <f>C3/0.533*100</f>
        <v>101.50093808630393</v>
      </c>
      <c r="J3">
        <f t="shared" ref="J3:K3" si="0">D3/0.533*100</f>
        <v>103.93996247654785</v>
      </c>
      <c r="K3">
        <f t="shared" si="0"/>
        <v>94.559099437148205</v>
      </c>
      <c r="L3" s="2">
        <f t="shared" ref="L3:L5" si="1">AVERAGE(I3:K3)</f>
        <v>100</v>
      </c>
      <c r="M3" s="2">
        <f t="shared" ref="M3:M5" si="2">STDEV(I3:K3)</f>
        <v>4.8672126720723705</v>
      </c>
    </row>
    <row r="4" spans="1:13">
      <c r="A4" t="s">
        <v>4</v>
      </c>
      <c r="B4" s="1"/>
      <c r="C4" s="1">
        <v>3.2000000000000001E-2</v>
      </c>
      <c r="D4" s="1">
        <v>3.1699999999999999E-2</v>
      </c>
      <c r="E4" s="1">
        <v>4.0899999999999999E-2</v>
      </c>
      <c r="F4" s="1">
        <f t="shared" ref="F4:F5" si="3">AVERAGE(C4:E4)</f>
        <v>3.4866666666666664E-2</v>
      </c>
      <c r="G4" s="1">
        <f t="shared" ref="G4:G5" si="4">STDEV(C4:E4)</f>
        <v>5.2271725945613589E-3</v>
      </c>
      <c r="I4">
        <f t="shared" ref="I4:I5" si="5">C4/0.533*100</f>
        <v>6.0037523452157595</v>
      </c>
      <c r="J4">
        <f t="shared" ref="J4:J5" si="6">D4/0.533*100</f>
        <v>5.9474671669793615</v>
      </c>
      <c r="K4">
        <f t="shared" ref="K4:K5" si="7">E4/0.533*100</f>
        <v>7.6735459662288923</v>
      </c>
      <c r="L4" s="2">
        <f t="shared" si="1"/>
        <v>6.5415884928080041</v>
      </c>
      <c r="M4" s="2">
        <f t="shared" si="2"/>
        <v>0.98070780385766632</v>
      </c>
    </row>
    <row r="5" spans="1:13">
      <c r="A5" t="s">
        <v>5</v>
      </c>
      <c r="B5" s="1"/>
      <c r="C5" s="1">
        <v>7.9799999999999996E-2</v>
      </c>
      <c r="D5" s="1">
        <v>6.7000000000000004E-2</v>
      </c>
      <c r="E5" s="1">
        <v>6.4899999999999999E-2</v>
      </c>
      <c r="F5" s="1">
        <f t="shared" si="3"/>
        <v>7.0566666666666666E-2</v>
      </c>
      <c r="G5" s="1">
        <f t="shared" si="4"/>
        <v>8.0649447197940101E-3</v>
      </c>
      <c r="I5">
        <f t="shared" si="5"/>
        <v>14.9718574108818</v>
      </c>
      <c r="J5">
        <f t="shared" si="6"/>
        <v>12.570356472795496</v>
      </c>
      <c r="K5">
        <f t="shared" si="7"/>
        <v>12.176360225140712</v>
      </c>
      <c r="L5" s="2">
        <f t="shared" si="1"/>
        <v>13.239524702939335</v>
      </c>
      <c r="M5" s="2">
        <f t="shared" si="2"/>
        <v>1.5131228367343363</v>
      </c>
    </row>
    <row r="29" spans="2:2">
      <c r="B29" t="s">
        <v>0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workbookViewId="0">
      <selection activeCell="F31" sqref="F31"/>
    </sheetView>
  </sheetViews>
  <sheetFormatPr defaultRowHeight="13.5"/>
  <sheetData>
    <row r="1" spans="1:13">
      <c r="B1" t="s">
        <v>11</v>
      </c>
      <c r="I1" t="s">
        <v>10</v>
      </c>
    </row>
    <row r="2" spans="1:13">
      <c r="C2" t="s">
        <v>6</v>
      </c>
      <c r="D2" t="s">
        <v>7</v>
      </c>
      <c r="E2" t="s">
        <v>8</v>
      </c>
      <c r="F2" t="s">
        <v>12</v>
      </c>
      <c r="G2" t="s">
        <v>13</v>
      </c>
      <c r="I2" t="s">
        <v>6</v>
      </c>
      <c r="J2" t="s">
        <v>7</v>
      </c>
      <c r="K2" t="s">
        <v>8</v>
      </c>
      <c r="L2" t="s">
        <v>12</v>
      </c>
      <c r="M2" t="s">
        <v>13</v>
      </c>
    </row>
    <row r="3" spans="1:13" ht="14.25">
      <c r="A3" t="s">
        <v>3</v>
      </c>
      <c r="B3" s="3"/>
      <c r="C3" s="1">
        <v>0.19500000000000001</v>
      </c>
      <c r="D3" s="1">
        <v>0.18099999999999999</v>
      </c>
      <c r="E3" s="1">
        <v>0.19</v>
      </c>
      <c r="F3" s="1">
        <f>AVERAGE(C3:E3)</f>
        <v>0.18866666666666668</v>
      </c>
      <c r="G3" s="1">
        <f>STDEV(C3:E3)</f>
        <v>7.0945988845975937E-3</v>
      </c>
      <c r="I3">
        <f>C3/0.1887*100</f>
        <v>103.33863275039745</v>
      </c>
      <c r="J3">
        <f t="shared" ref="J3:K5" si="0">D3/0.1887*100</f>
        <v>95.919448860625323</v>
      </c>
      <c r="K3">
        <f t="shared" si="0"/>
        <v>100.68892421833597</v>
      </c>
      <c r="L3" s="2">
        <f>AVERAGE(I3:K3)</f>
        <v>99.982335276452901</v>
      </c>
      <c r="M3" s="2">
        <f>STDEV(I3:K3)</f>
        <v>3.7597238392144088</v>
      </c>
    </row>
    <row r="4" spans="1:13" ht="14.25">
      <c r="A4" t="s">
        <v>4</v>
      </c>
      <c r="B4" s="3"/>
      <c r="C4" s="1">
        <v>8.3500000000000005E-2</v>
      </c>
      <c r="D4" s="1">
        <v>8.3400000000000002E-2</v>
      </c>
      <c r="E4" s="1">
        <v>8.0299999999999996E-2</v>
      </c>
      <c r="F4" s="1">
        <f t="shared" ref="F4:F5" si="1">AVERAGE(C4:E4)</f>
        <v>8.2399999999999987E-2</v>
      </c>
      <c r="G4" s="1">
        <f t="shared" ref="G4:G5" si="2">STDEV(C4:E4)</f>
        <v>1.8193405398660293E-3</v>
      </c>
      <c r="I4">
        <f t="shared" ref="I4:I5" si="3">C4/0.1887*100</f>
        <v>44.250132485426604</v>
      </c>
      <c r="J4">
        <f t="shared" si="0"/>
        <v>44.19713831478537</v>
      </c>
      <c r="K4">
        <f t="shared" si="0"/>
        <v>42.554319024907258</v>
      </c>
      <c r="L4" s="2">
        <f t="shared" ref="L4:L5" si="4">AVERAGE(I4:K4)</f>
        <v>43.667196608373082</v>
      </c>
      <c r="M4" s="2">
        <f t="shared" ref="M4:M5" si="5">STDEV(I4:K4)</f>
        <v>0.96414443024166752</v>
      </c>
    </row>
    <row r="5" spans="1:13" ht="14.25">
      <c r="A5" t="s">
        <v>5</v>
      </c>
      <c r="B5" s="3"/>
      <c r="C5" s="1">
        <v>0.10199999999999999</v>
      </c>
      <c r="D5" s="1">
        <v>0.10100000000000001</v>
      </c>
      <c r="E5" s="1">
        <v>9.2600000000000002E-2</v>
      </c>
      <c r="F5" s="1">
        <f t="shared" si="1"/>
        <v>9.8533333333333348E-2</v>
      </c>
      <c r="G5" s="1">
        <f t="shared" si="2"/>
        <v>5.1626866390798226E-3</v>
      </c>
      <c r="I5">
        <f t="shared" si="3"/>
        <v>54.054054054054049</v>
      </c>
      <c r="J5">
        <f t="shared" si="0"/>
        <v>53.524112347641761</v>
      </c>
      <c r="K5">
        <f t="shared" si="0"/>
        <v>49.072602013778486</v>
      </c>
      <c r="L5" s="2">
        <f t="shared" si="4"/>
        <v>52.216922805158099</v>
      </c>
      <c r="M5" s="2">
        <f t="shared" si="5"/>
        <v>2.7359229671859144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"/>
  <sheetViews>
    <sheetView tabSelected="1" workbookViewId="0">
      <selection activeCell="G24" sqref="G24"/>
    </sheetView>
  </sheetViews>
  <sheetFormatPr defaultRowHeight="13.5"/>
  <sheetData>
    <row r="1" spans="1:13">
      <c r="B1" t="s">
        <v>14</v>
      </c>
      <c r="I1" t="s">
        <v>15</v>
      </c>
    </row>
    <row r="2" spans="1:13">
      <c r="C2" t="s">
        <v>16</v>
      </c>
      <c r="D2" t="s">
        <v>17</v>
      </c>
      <c r="E2" t="s">
        <v>18</v>
      </c>
      <c r="F2" t="s">
        <v>12</v>
      </c>
      <c r="G2" t="s">
        <v>13</v>
      </c>
      <c r="I2" t="s">
        <v>16</v>
      </c>
      <c r="J2" t="s">
        <v>17</v>
      </c>
      <c r="K2" t="s">
        <v>18</v>
      </c>
      <c r="L2" t="s">
        <v>12</v>
      </c>
      <c r="M2" t="s">
        <v>13</v>
      </c>
    </row>
    <row r="3" spans="1:13">
      <c r="A3" t="s">
        <v>19</v>
      </c>
      <c r="B3" s="1"/>
      <c r="C3" s="1">
        <v>0.29299999999999998</v>
      </c>
      <c r="D3" s="1">
        <v>0.32</v>
      </c>
      <c r="E3" s="1">
        <v>0.32500000000000001</v>
      </c>
      <c r="F3" s="1">
        <f>AVERAGE(C3:E3)</f>
        <v>0.31266666666666665</v>
      </c>
      <c r="G3" s="1">
        <f>STDEV(C3:E3)</f>
        <v>1.7214335111567156E-2</v>
      </c>
      <c r="I3">
        <f>C3/0.3127*100</f>
        <v>93.700031979533108</v>
      </c>
      <c r="J3">
        <f t="shared" ref="J3:K7" si="0">D3/0.3127*100</f>
        <v>102.33450591621363</v>
      </c>
      <c r="K3">
        <f t="shared" si="0"/>
        <v>103.93348257115447</v>
      </c>
      <c r="L3" s="2">
        <f>AVERAGE(I3:K3)</f>
        <v>99.989340155633727</v>
      </c>
      <c r="M3" s="2">
        <f>STDEV(I3:K3)</f>
        <v>5.5050639947448481</v>
      </c>
    </row>
    <row r="4" spans="1:13">
      <c r="A4" t="s">
        <v>20</v>
      </c>
      <c r="B4" s="1"/>
      <c r="C4" s="1">
        <v>0.313</v>
      </c>
      <c r="D4" s="1">
        <v>0.314</v>
      </c>
      <c r="E4" s="1">
        <v>0.35499999999999998</v>
      </c>
      <c r="F4" s="1">
        <f t="shared" ref="F4:F7" si="1">AVERAGE(C4:E4)</f>
        <v>0.32733333333333331</v>
      </c>
      <c r="G4" s="1">
        <f t="shared" ref="G4:G7" si="2">STDEV(C4:E4)</f>
        <v>2.3965252624024911E-2</v>
      </c>
      <c r="I4">
        <f t="shared" ref="I4:I7" si="3">C4/0.3127*100</f>
        <v>100.09593859929646</v>
      </c>
      <c r="J4">
        <f t="shared" si="0"/>
        <v>100.41573393028462</v>
      </c>
      <c r="K4">
        <f t="shared" si="0"/>
        <v>113.52734250079951</v>
      </c>
      <c r="L4" s="2">
        <f t="shared" ref="L4:L7" si="4">AVERAGE(I4:K4)</f>
        <v>104.67967167679353</v>
      </c>
      <c r="M4" s="2">
        <f t="shared" ref="M4:M7" si="5">STDEV(I4:K4)</f>
        <v>7.6639758951151089</v>
      </c>
    </row>
    <row r="5" spans="1:13">
      <c r="A5" t="s">
        <v>21</v>
      </c>
      <c r="B5" s="1"/>
      <c r="C5" s="1">
        <v>0.17</v>
      </c>
      <c r="D5" s="1">
        <v>0.246</v>
      </c>
      <c r="E5" s="1">
        <v>0.248</v>
      </c>
      <c r="F5" s="1">
        <f t="shared" si="1"/>
        <v>0.22133333333333335</v>
      </c>
      <c r="G5" s="1">
        <f t="shared" si="2"/>
        <v>4.4467216388405929E-2</v>
      </c>
      <c r="I5">
        <f t="shared" si="3"/>
        <v>54.365206267988498</v>
      </c>
      <c r="J5">
        <f t="shared" si="0"/>
        <v>78.669651423089221</v>
      </c>
      <c r="K5">
        <f t="shared" si="0"/>
        <v>79.309242085065563</v>
      </c>
      <c r="L5" s="2">
        <f t="shared" si="4"/>
        <v>70.78136659204776</v>
      </c>
      <c r="M5" s="2">
        <f t="shared" si="5"/>
        <v>14.22040818305279</v>
      </c>
    </row>
    <row r="6" spans="1:13">
      <c r="A6" t="s">
        <v>22</v>
      </c>
      <c r="B6" s="1"/>
      <c r="C6" s="1">
        <v>0.16</v>
      </c>
      <c r="D6" s="1">
        <v>0.19500000000000001</v>
      </c>
      <c r="E6" s="1">
        <v>0.19600000000000001</v>
      </c>
      <c r="F6" s="1">
        <f t="shared" si="1"/>
        <v>0.18366666666666664</v>
      </c>
      <c r="G6" s="1">
        <f t="shared" si="2"/>
        <v>2.0502032419575711E-2</v>
      </c>
      <c r="I6">
        <f t="shared" si="3"/>
        <v>51.167252958106815</v>
      </c>
      <c r="J6">
        <f t="shared" si="0"/>
        <v>62.360089542692684</v>
      </c>
      <c r="K6">
        <f t="shared" si="0"/>
        <v>62.679884873680848</v>
      </c>
      <c r="L6" s="2">
        <f t="shared" si="4"/>
        <v>58.735742458160111</v>
      </c>
      <c r="M6" s="2">
        <f t="shared" si="5"/>
        <v>6.556454243548357</v>
      </c>
    </row>
    <row r="7" spans="1:13">
      <c r="A7" t="s">
        <v>23</v>
      </c>
      <c r="B7" s="1"/>
      <c r="C7" s="1">
        <v>3.9899999999999998E-2</v>
      </c>
      <c r="D7" s="1">
        <v>6.3100000000000003E-2</v>
      </c>
      <c r="E7" s="1">
        <v>5.0900000000000001E-2</v>
      </c>
      <c r="F7" s="1">
        <f t="shared" si="1"/>
        <v>5.1300000000000005E-2</v>
      </c>
      <c r="G7" s="1">
        <f t="shared" si="2"/>
        <v>1.16051712611232E-2</v>
      </c>
      <c r="H7" s="4"/>
      <c r="I7">
        <f t="shared" si="3"/>
        <v>12.759833706427887</v>
      </c>
      <c r="J7">
        <f t="shared" si="0"/>
        <v>20.179085385353375</v>
      </c>
      <c r="K7">
        <f t="shared" si="0"/>
        <v>16.277582347297731</v>
      </c>
      <c r="L7" s="2">
        <f t="shared" si="4"/>
        <v>16.405500479692996</v>
      </c>
      <c r="M7" s="2">
        <f t="shared" si="5"/>
        <v>3.7112795846252848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1B-source data</vt:lpstr>
      <vt:lpstr>Figure 1D-source data</vt:lpstr>
      <vt:lpstr>Figure 1F-source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2019-10-19T19:30:07Z</dcterms:modified>
</cp:coreProperties>
</file>