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filterPrivacy="1" defaultThemeVersion="124226"/>
  <xr:revisionPtr revIDLastSave="0" documentId="8_{53E8D002-C5A4-46B5-9B6A-AFC8840AFC7A}" xr6:coauthVersionLast="45" xr6:coauthVersionMax="45" xr10:uidLastSave="{00000000-0000-0000-0000-000000000000}"/>
  <bookViews>
    <workbookView xWindow="25770" yWindow="1575" windowWidth="18900" windowHeight="11055" xr2:uid="{00000000-000D-0000-FFFF-FFFF00000000}"/>
  </bookViews>
  <sheets>
    <sheet name="Figure 3A-source data" sheetId="1" r:id="rId1"/>
    <sheet name="Figure 3C-source data" sheetId="2" r:id="rId2"/>
    <sheet name="Figure 3D-source dat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6" i="3" l="1"/>
  <c r="O6" i="3"/>
  <c r="N6" i="3"/>
  <c r="M6" i="3"/>
  <c r="L6" i="3"/>
  <c r="K6" i="3"/>
  <c r="H6" i="3"/>
  <c r="G6" i="3"/>
  <c r="F6" i="3"/>
  <c r="E6" i="3"/>
  <c r="D6" i="3"/>
  <c r="C6" i="3"/>
  <c r="B6" i="3"/>
  <c r="P5" i="3"/>
  <c r="O5" i="3"/>
  <c r="N5" i="3"/>
  <c r="M5" i="3"/>
  <c r="L5" i="3"/>
  <c r="K5" i="3"/>
  <c r="H5" i="3"/>
  <c r="G5" i="3"/>
  <c r="F5" i="3"/>
  <c r="E5" i="3"/>
  <c r="D5" i="3"/>
  <c r="C5" i="3"/>
  <c r="B5" i="3"/>
  <c r="J2" i="3"/>
  <c r="J6" i="3" s="1"/>
  <c r="J5" i="3" l="1"/>
  <c r="P6" i="2" l="1"/>
  <c r="O6" i="2"/>
  <c r="N6" i="2"/>
  <c r="M6" i="2"/>
  <c r="L6" i="2"/>
  <c r="K6" i="2"/>
  <c r="J6" i="2"/>
  <c r="H6" i="2"/>
  <c r="G6" i="2"/>
  <c r="F6" i="2"/>
  <c r="E6" i="2"/>
  <c r="D6" i="2"/>
  <c r="C6" i="2"/>
  <c r="B6" i="2"/>
  <c r="P5" i="2"/>
  <c r="O5" i="2"/>
  <c r="N5" i="2"/>
  <c r="M5" i="2"/>
  <c r="L5" i="2"/>
  <c r="K5" i="2"/>
  <c r="J5" i="2"/>
  <c r="H5" i="2"/>
  <c r="G5" i="2"/>
  <c r="F5" i="2"/>
  <c r="E5" i="2"/>
  <c r="D5" i="2"/>
  <c r="C5" i="2"/>
  <c r="B5" i="2"/>
  <c r="I4" i="1" l="1"/>
  <c r="J4" i="1"/>
  <c r="K4" i="1"/>
  <c r="L4" i="1" s="1"/>
  <c r="I5" i="1"/>
  <c r="J5" i="1"/>
  <c r="K5" i="1"/>
  <c r="I6" i="1"/>
  <c r="M3" i="1" s="1"/>
  <c r="J6" i="1"/>
  <c r="K6" i="1"/>
  <c r="I7" i="1"/>
  <c r="J7" i="1"/>
  <c r="K7" i="1"/>
  <c r="I8" i="1"/>
  <c r="J8" i="1"/>
  <c r="K8" i="1"/>
  <c r="I9" i="1"/>
  <c r="J9" i="1"/>
  <c r="K9" i="1"/>
  <c r="I10" i="1"/>
  <c r="M10" i="1" s="1"/>
  <c r="J10" i="1"/>
  <c r="K10" i="1"/>
  <c r="J3" i="1"/>
  <c r="M6" i="1" s="1"/>
  <c r="K3" i="1"/>
  <c r="I3" i="1"/>
  <c r="L3" i="1" s="1"/>
  <c r="F7" i="1"/>
  <c r="F8" i="1"/>
  <c r="E7" i="1"/>
  <c r="L8" i="1" l="1"/>
  <c r="L7" i="1"/>
  <c r="L6" i="1"/>
  <c r="M8" i="1"/>
  <c r="M4" i="1"/>
  <c r="M9" i="1"/>
  <c r="M5" i="1"/>
  <c r="L10" i="1"/>
  <c r="L5" i="1"/>
  <c r="L9" i="1"/>
  <c r="M7" i="1"/>
  <c r="F3" i="1"/>
  <c r="E3" i="1" l="1"/>
  <c r="F6" i="1"/>
  <c r="E6" i="1"/>
  <c r="F5" i="1"/>
  <c r="E5" i="1"/>
  <c r="F10" i="1"/>
  <c r="E10" i="1"/>
  <c r="F9" i="1"/>
  <c r="E9" i="1"/>
  <c r="E8" i="1"/>
  <c r="F4" i="1"/>
  <c r="E4" i="1"/>
</calcChain>
</file>

<file path=xl/sharedStrings.xml><?xml version="1.0" encoding="utf-8"?>
<sst xmlns="http://schemas.openxmlformats.org/spreadsheetml/2006/main" count="54" uniqueCount="33">
  <si>
    <t>EMCV</t>
    <phoneticPr fontId="1" type="noConversion"/>
  </si>
  <si>
    <t>TN dko</t>
    <phoneticPr fontId="1" type="noConversion"/>
  </si>
  <si>
    <t>TW dko</t>
    <phoneticPr fontId="1" type="noConversion"/>
  </si>
  <si>
    <t>TNW tko</t>
    <phoneticPr fontId="1" type="noConversion"/>
  </si>
  <si>
    <t>WN dko</t>
    <phoneticPr fontId="1" type="noConversion"/>
  </si>
  <si>
    <t>Rep. 1</t>
    <phoneticPr fontId="1" type="noConversion"/>
  </si>
  <si>
    <t>Rep. 2</t>
  </si>
  <si>
    <t>Rep. 3</t>
  </si>
  <si>
    <t>ave</t>
    <phoneticPr fontId="1" type="noConversion"/>
  </si>
  <si>
    <t>stdev</t>
    <phoneticPr fontId="1" type="noConversion"/>
  </si>
  <si>
    <t>Ctrl</t>
    <phoneticPr fontId="1" type="noConversion"/>
  </si>
  <si>
    <t>TNK2 KO</t>
    <phoneticPr fontId="1" type="noConversion"/>
  </si>
  <si>
    <t>NCK1 KO</t>
    <phoneticPr fontId="1" type="noConversion"/>
  </si>
  <si>
    <t>WASL KO</t>
    <phoneticPr fontId="1" type="noConversion"/>
  </si>
  <si>
    <t>Normalized to Ctrl</t>
    <phoneticPr fontId="1" type="noConversion"/>
  </si>
  <si>
    <t>TNK1 KO WASLL232P</t>
    <phoneticPr fontId="1" type="noConversion"/>
  </si>
  <si>
    <t>TNK2KO WASL L235P</t>
    <phoneticPr fontId="1" type="noConversion"/>
  </si>
  <si>
    <t>TNK2KO WASLY256E</t>
    <phoneticPr fontId="1" type="noConversion"/>
  </si>
  <si>
    <t>TNK2KO fluc</t>
    <phoneticPr fontId="1" type="noConversion"/>
  </si>
  <si>
    <t>TNK2 KO WASL</t>
    <phoneticPr fontId="1" type="noConversion"/>
  </si>
  <si>
    <t>Ctrl fluc</t>
    <phoneticPr fontId="1" type="noConversion"/>
  </si>
  <si>
    <t>Ctrl WASL</t>
    <phoneticPr fontId="1" type="noConversion"/>
  </si>
  <si>
    <t>Normalized to Ctrl+fluc</t>
    <phoneticPr fontId="1" type="noConversion"/>
  </si>
  <si>
    <t>ave</t>
  </si>
  <si>
    <t>stdev</t>
  </si>
  <si>
    <t>NCK1KO WASLL232P</t>
    <phoneticPr fontId="1" type="noConversion"/>
  </si>
  <si>
    <t>NCK1KO WASLL235P</t>
    <phoneticPr fontId="1" type="noConversion"/>
  </si>
  <si>
    <t>NCK1KO WASLY256E</t>
    <phoneticPr fontId="1" type="noConversion"/>
  </si>
  <si>
    <t>NCK1KO fluc</t>
    <phoneticPr fontId="1" type="noConversion"/>
  </si>
  <si>
    <t>NCK1KO WASL</t>
    <phoneticPr fontId="1" type="noConversion"/>
  </si>
  <si>
    <t>ctr fluc</t>
    <phoneticPr fontId="1" type="noConversion"/>
  </si>
  <si>
    <t>ctrl WASL</t>
    <phoneticPr fontId="1" type="noConversion"/>
  </si>
  <si>
    <t>Normalized to Ctrl fluc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</si>
</sst>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Arial Unicode MS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10" fontId="2" fillId="0" borderId="0" xfId="0" applyNumberFormat="1" applyFont="1"/>
    <xf numFmtId="10" fontId="2" fillId="0" borderId="0" xfId="0" applyNumberFormat="1" applyFont="1" applyAlignment="1">
      <alignment horizontal="right"/>
    </xf>
    <xf numFmtId="2" fontId="0" fillId="0" borderId="0" xfId="0" applyNumberFormat="1"/>
    <xf numFmtId="10" fontId="0" fillId="0" borderId="0" xfId="0" applyNumberFormat="1"/>
    <xf numFmtId="0" fontId="0" fillId="0" borderId="0" xfId="0" applyAlignment="1">
      <alignment wrapText="1"/>
    </xf>
    <xf numFmtId="10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"/>
  <sheetViews>
    <sheetView tabSelected="1" workbookViewId="0">
      <selection activeCell="I14" sqref="I14"/>
    </sheetView>
  </sheetViews>
  <sheetFormatPr defaultRowHeight="13.5"/>
  <cols>
    <col min="9" max="9" width="9.125" bestFit="1" customWidth="1"/>
    <col min="10" max="12" width="9.5" bestFit="1" customWidth="1"/>
    <col min="13" max="13" width="9.125" bestFit="1" customWidth="1"/>
  </cols>
  <sheetData>
    <row r="1" spans="1:13">
      <c r="A1" t="s">
        <v>0</v>
      </c>
      <c r="I1" t="s">
        <v>14</v>
      </c>
    </row>
    <row r="2" spans="1:13">
      <c r="B2" t="s">
        <v>5</v>
      </c>
      <c r="C2" t="s">
        <v>6</v>
      </c>
      <c r="D2" t="s">
        <v>7</v>
      </c>
      <c r="E2" t="s">
        <v>8</v>
      </c>
      <c r="F2" t="s">
        <v>9</v>
      </c>
      <c r="I2" t="s">
        <v>5</v>
      </c>
      <c r="J2" t="s">
        <v>6</v>
      </c>
      <c r="K2" t="s">
        <v>7</v>
      </c>
      <c r="L2" t="s">
        <v>8</v>
      </c>
      <c r="M2" t="s">
        <v>9</v>
      </c>
    </row>
    <row r="3" spans="1:13" ht="16.5">
      <c r="A3" s="1" t="s">
        <v>10</v>
      </c>
      <c r="B3" s="3">
        <v>0.24299999999999999</v>
      </c>
      <c r="C3" s="2">
        <v>0.26700000000000002</v>
      </c>
      <c r="D3" s="2">
        <v>0.255</v>
      </c>
      <c r="E3" s="2">
        <f t="shared" ref="E3:E10" si="0">AVERAGE(B3:D3)</f>
        <v>0.255</v>
      </c>
      <c r="F3" s="1">
        <f>STDEV(B6:D6)</f>
        <v>4.0414518843273836E-3</v>
      </c>
      <c r="G3" s="1"/>
      <c r="I3" s="4">
        <f>B3/0.255*100</f>
        <v>95.294117647058812</v>
      </c>
      <c r="J3" s="4">
        <f t="shared" ref="J3:K3" si="1">C3/0.255*100</f>
        <v>104.70588235294119</v>
      </c>
      <c r="K3" s="4">
        <f t="shared" si="1"/>
        <v>100</v>
      </c>
      <c r="L3" s="4">
        <f t="shared" ref="L3:L10" si="2">AVERAGE(I3:K3)</f>
        <v>100</v>
      </c>
      <c r="M3" s="4">
        <f>STDEV(I6:K6)</f>
        <v>1.5848830918930887</v>
      </c>
    </row>
    <row r="4" spans="1:13" ht="16.5">
      <c r="A4" s="1" t="s">
        <v>11</v>
      </c>
      <c r="B4" s="2">
        <v>4.8099999999999997E-2</v>
      </c>
      <c r="C4" s="2">
        <v>4.8000000000000001E-2</v>
      </c>
      <c r="D4" s="2">
        <v>3.6999999999999998E-2</v>
      </c>
      <c r="E4" s="2">
        <f t="shared" si="0"/>
        <v>4.4366666666666665E-2</v>
      </c>
      <c r="F4" s="1">
        <f>STDEV(B4:D4)</f>
        <v>6.3799164048859869E-3</v>
      </c>
      <c r="I4" s="4">
        <f t="shared" ref="I4:I10" si="3">B4/0.255*100</f>
        <v>18.862745098039213</v>
      </c>
      <c r="J4" s="4">
        <f t="shared" ref="J4:J10" si="4">C4/0.255*100</f>
        <v>18.823529411764707</v>
      </c>
      <c r="K4" s="4">
        <f t="shared" ref="K4:K10" si="5">D4/0.255*100</f>
        <v>14.509803921568626</v>
      </c>
      <c r="L4" s="4">
        <f t="shared" si="2"/>
        <v>17.398692810457515</v>
      </c>
      <c r="M4" s="4">
        <f>STDEV(I4:K4)</f>
        <v>2.5019280019160592</v>
      </c>
    </row>
    <row r="5" spans="1:13" ht="16.5">
      <c r="A5" s="1" t="s">
        <v>12</v>
      </c>
      <c r="B5" s="2">
        <v>0.18</v>
      </c>
      <c r="C5" s="2">
        <v>0.156</v>
      </c>
      <c r="D5" s="2">
        <v>0.17299999999999999</v>
      </c>
      <c r="E5" s="2">
        <f t="shared" si="0"/>
        <v>0.16966666666666663</v>
      </c>
      <c r="F5" s="1">
        <f>STDEV(B5:D5)</f>
        <v>1.2342339054382407E-2</v>
      </c>
      <c r="G5" s="1"/>
      <c r="I5" s="4">
        <f t="shared" si="3"/>
        <v>70.588235294117638</v>
      </c>
      <c r="J5" s="4">
        <f t="shared" si="4"/>
        <v>61.17647058823529</v>
      </c>
      <c r="K5" s="4">
        <f t="shared" si="5"/>
        <v>67.843137254901947</v>
      </c>
      <c r="L5" s="4">
        <f t="shared" si="2"/>
        <v>66.535947712418292</v>
      </c>
      <c r="M5" s="4">
        <f>STDEV(I5:K5)</f>
        <v>4.8401329625029028</v>
      </c>
    </row>
    <row r="6" spans="1:13" ht="16.5">
      <c r="A6" s="1" t="s">
        <v>13</v>
      </c>
      <c r="B6" s="2">
        <v>0.158</v>
      </c>
      <c r="C6" s="2">
        <v>0.16500000000000001</v>
      </c>
      <c r="D6" s="2">
        <v>0.16500000000000001</v>
      </c>
      <c r="E6" s="2">
        <f t="shared" si="0"/>
        <v>0.16266666666666665</v>
      </c>
      <c r="F6" s="1">
        <f>STDEV(B3:D3)</f>
        <v>1.2000000000000011E-2</v>
      </c>
      <c r="G6" s="1"/>
      <c r="I6" s="4">
        <f t="shared" si="3"/>
        <v>61.96078431372549</v>
      </c>
      <c r="J6" s="4">
        <f t="shared" si="4"/>
        <v>64.705882352941174</v>
      </c>
      <c r="K6" s="4">
        <f t="shared" si="5"/>
        <v>64.705882352941174</v>
      </c>
      <c r="L6" s="4">
        <f t="shared" si="2"/>
        <v>63.790849673202615</v>
      </c>
      <c r="M6" s="4">
        <f>STDEV(I3:K3)</f>
        <v>4.7058823529411882</v>
      </c>
    </row>
    <row r="7" spans="1:13" ht="16.5">
      <c r="A7" s="1" t="s">
        <v>4</v>
      </c>
      <c r="B7" s="2">
        <v>0.1641</v>
      </c>
      <c r="C7" s="2">
        <v>0.15859999999999999</v>
      </c>
      <c r="D7" s="2">
        <v>0.168023255813954</v>
      </c>
      <c r="E7" s="2">
        <f>AVERAGE(B7:D7)</f>
        <v>0.16357441860465133</v>
      </c>
      <c r="F7" s="1">
        <f>STDEV(B4:D4)</f>
        <v>6.3799164048859869E-3</v>
      </c>
      <c r="I7" s="4">
        <f>B7/0.255*100</f>
        <v>64.352941176470594</v>
      </c>
      <c r="J7" s="4">
        <f>C7/0.255*100</f>
        <v>62.196078431372548</v>
      </c>
      <c r="K7" s="4">
        <f>D7/0.255*100</f>
        <v>65.891472868217249</v>
      </c>
      <c r="L7" s="4">
        <f t="shared" si="2"/>
        <v>64.146830825353462</v>
      </c>
      <c r="M7" s="4">
        <f>STDEV(I4:K4)</f>
        <v>2.5019280019160592</v>
      </c>
    </row>
    <row r="8" spans="1:13" ht="16.5">
      <c r="A8" s="1" t="s">
        <v>1</v>
      </c>
      <c r="B8" s="2">
        <v>4.5199999999999997E-2</v>
      </c>
      <c r="C8" s="2">
        <v>4.3999999999999997E-2</v>
      </c>
      <c r="D8" s="2">
        <v>4.1799999999999997E-2</v>
      </c>
      <c r="E8" s="2">
        <f t="shared" si="0"/>
        <v>4.3666666666666666E-2</v>
      </c>
      <c r="F8" s="1">
        <f>STDEV(B8:D8)</f>
        <v>1.7243356208503419E-3</v>
      </c>
      <c r="G8" s="1"/>
      <c r="I8" s="4">
        <f t="shared" si="3"/>
        <v>17.725490196078432</v>
      </c>
      <c r="J8" s="4">
        <f t="shared" si="4"/>
        <v>17.254901960784313</v>
      </c>
      <c r="K8" s="4">
        <f t="shared" si="5"/>
        <v>16.392156862745097</v>
      </c>
      <c r="L8" s="4">
        <f t="shared" si="2"/>
        <v>17.124183006535947</v>
      </c>
      <c r="M8" s="4">
        <f>STDEV(I8:K8)</f>
        <v>0.67621004739229196</v>
      </c>
    </row>
    <row r="9" spans="1:13" ht="16.5">
      <c r="A9" s="1" t="s">
        <v>2</v>
      </c>
      <c r="B9" s="2">
        <v>3.7199999999999997E-2</v>
      </c>
      <c r="C9" s="2">
        <v>4.2000000000000003E-2</v>
      </c>
      <c r="D9" s="2">
        <v>3.1899999999999998E-2</v>
      </c>
      <c r="E9" s="2">
        <f t="shared" si="0"/>
        <v>3.7033333333333328E-2</v>
      </c>
      <c r="F9" s="1">
        <f>STDEV(B9:D9)</f>
        <v>5.0520622851795245E-3</v>
      </c>
      <c r="G9" s="1"/>
      <c r="I9" s="4">
        <f t="shared" si="3"/>
        <v>14.588235294117647</v>
      </c>
      <c r="J9" s="4">
        <f t="shared" si="4"/>
        <v>16.470588235294116</v>
      </c>
      <c r="K9" s="4">
        <f t="shared" si="5"/>
        <v>12.509803921568627</v>
      </c>
      <c r="L9" s="4">
        <f t="shared" si="2"/>
        <v>14.522875816993462</v>
      </c>
      <c r="M9" s="4">
        <f>STDEV(I9:K9)</f>
        <v>1.9812008961488417</v>
      </c>
    </row>
    <row r="10" spans="1:13" ht="16.5">
      <c r="A10" s="1" t="s">
        <v>3</v>
      </c>
      <c r="B10" s="2">
        <v>4.9099999999999998E-2</v>
      </c>
      <c r="C10" s="2">
        <v>3.7499999999999999E-2</v>
      </c>
      <c r="D10" s="2">
        <v>3.6600000000000001E-2</v>
      </c>
      <c r="E10" s="2">
        <f t="shared" si="0"/>
        <v>4.1066666666666668E-2</v>
      </c>
      <c r="F10" s="1">
        <f>STDEV(B10:D10)</f>
        <v>6.9716090921202031E-3</v>
      </c>
      <c r="G10" s="1"/>
      <c r="I10" s="4">
        <f t="shared" si="3"/>
        <v>19.254901960784313</v>
      </c>
      <c r="J10" s="4">
        <f t="shared" si="4"/>
        <v>14.705882352941178</v>
      </c>
      <c r="K10" s="4">
        <f t="shared" si="5"/>
        <v>14.352941176470587</v>
      </c>
      <c r="L10" s="4">
        <f t="shared" si="2"/>
        <v>16.104575163398692</v>
      </c>
      <c r="M10" s="4">
        <f>STDEV(I10:K10)</f>
        <v>2.7339643498510675</v>
      </c>
    </row>
  </sheetData>
  <phoneticPr fontId="1" type="noConversion"/>
  <pageMargins left="0.25" right="0.25" top="0.75" bottom="0.75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"/>
  <sheetViews>
    <sheetView workbookViewId="0">
      <selection activeCell="M17" sqref="M17"/>
    </sheetView>
  </sheetViews>
  <sheetFormatPr defaultRowHeight="13.5"/>
  <sheetData>
    <row r="1" spans="1:16" ht="54">
      <c r="B1" s="6" t="s">
        <v>15</v>
      </c>
      <c r="C1" s="6" t="s">
        <v>16</v>
      </c>
      <c r="D1" s="6" t="s">
        <v>17</v>
      </c>
      <c r="E1" s="6" t="s">
        <v>18</v>
      </c>
      <c r="F1" s="6" t="s">
        <v>19</v>
      </c>
      <c r="G1" s="6" t="s">
        <v>20</v>
      </c>
      <c r="H1" s="6" t="s">
        <v>21</v>
      </c>
      <c r="I1" s="6" t="s">
        <v>22</v>
      </c>
      <c r="J1" s="6" t="s">
        <v>15</v>
      </c>
      <c r="K1" s="6" t="s">
        <v>16</v>
      </c>
      <c r="L1" s="6" t="s">
        <v>17</v>
      </c>
      <c r="M1" s="6" t="s">
        <v>18</v>
      </c>
      <c r="N1" s="6" t="s">
        <v>19</v>
      </c>
      <c r="O1" s="6" t="s">
        <v>20</v>
      </c>
      <c r="P1" s="6" t="s">
        <v>21</v>
      </c>
    </row>
    <row r="2" spans="1:16">
      <c r="B2" s="5">
        <v>0.16200000000000001</v>
      </c>
      <c r="C2" s="5">
        <v>0.158</v>
      </c>
      <c r="D2" s="5">
        <v>0.124</v>
      </c>
      <c r="E2" s="5">
        <v>5.3900000000000003E-2</v>
      </c>
      <c r="F2" s="5">
        <v>0.11700000000000001</v>
      </c>
      <c r="G2" s="5">
        <v>0.25800000000000001</v>
      </c>
      <c r="H2" s="5">
        <v>0.34</v>
      </c>
      <c r="I2" s="5"/>
      <c r="J2" s="5">
        <v>0.54674316571042858</v>
      </c>
      <c r="K2" s="5">
        <v>0.53324333445831928</v>
      </c>
      <c r="L2" s="5">
        <v>0.41849476881538977</v>
      </c>
      <c r="M2" s="5">
        <v>0.18191022612217347</v>
      </c>
      <c r="N2" s="5">
        <v>0.39487006412419845</v>
      </c>
      <c r="O2" s="5">
        <v>0.87073911576105301</v>
      </c>
      <c r="P2" s="5">
        <v>1.1474856564292948</v>
      </c>
    </row>
    <row r="3" spans="1:16">
      <c r="B3" s="5">
        <v>0.188</v>
      </c>
      <c r="C3" s="5">
        <v>0.16200000000000001</v>
      </c>
      <c r="D3" s="5">
        <v>0.13800000000000001</v>
      </c>
      <c r="E3" s="5">
        <v>5.5100000000000003E-2</v>
      </c>
      <c r="F3" s="5">
        <v>0.10100000000000001</v>
      </c>
      <c r="G3" s="5">
        <v>0.29099999999999998</v>
      </c>
      <c r="H3" s="5">
        <v>0.378</v>
      </c>
      <c r="I3" s="5"/>
      <c r="J3" s="5">
        <v>0.63449206884913933</v>
      </c>
      <c r="K3" s="5">
        <v>0.54674316571042858</v>
      </c>
      <c r="L3" s="5">
        <v>0.46574417819777253</v>
      </c>
      <c r="M3" s="5">
        <v>0.18596017549780627</v>
      </c>
      <c r="N3" s="5">
        <v>0.34087073911576105</v>
      </c>
      <c r="O3" s="5">
        <v>0.98211272359095503</v>
      </c>
      <c r="P3" s="5">
        <v>1.2757340533243333</v>
      </c>
    </row>
    <row r="4" spans="1:16">
      <c r="B4" s="5">
        <v>0.185</v>
      </c>
      <c r="C4" s="5">
        <v>0.14599999999999999</v>
      </c>
      <c r="D4" s="5">
        <v>0.127</v>
      </c>
      <c r="E4" s="5">
        <v>5.45E-2</v>
      </c>
      <c r="F4" s="5">
        <v>0.111</v>
      </c>
      <c r="G4" s="5">
        <v>0.34</v>
      </c>
      <c r="H4" s="5">
        <v>0.38100000000000001</v>
      </c>
      <c r="I4" s="5"/>
      <c r="J4" s="5">
        <v>0.62436719541005736</v>
      </c>
      <c r="K4" s="5">
        <v>0.49274384070199118</v>
      </c>
      <c r="L4" s="5">
        <v>0.4286196422544718</v>
      </c>
      <c r="M4" s="5">
        <v>0.18393520080998987</v>
      </c>
      <c r="N4" s="5">
        <v>0.3746203172460344</v>
      </c>
      <c r="O4" s="5">
        <v>1.1474856564292948</v>
      </c>
      <c r="P4" s="5">
        <v>1.2858589267634155</v>
      </c>
    </row>
    <row r="5" spans="1:16">
      <c r="A5" t="s">
        <v>23</v>
      </c>
      <c r="B5" s="5">
        <f>AVERAGE(B2:B4)</f>
        <v>0.17833333333333332</v>
      </c>
      <c r="C5" s="5">
        <f t="shared" ref="C5:H5" si="0">AVERAGE(C2:C4)</f>
        <v>0.15533333333333332</v>
      </c>
      <c r="D5" s="5">
        <f t="shared" si="0"/>
        <v>0.12966666666666668</v>
      </c>
      <c r="E5" s="5">
        <f t="shared" si="0"/>
        <v>5.45E-2</v>
      </c>
      <c r="F5" s="5">
        <f t="shared" si="0"/>
        <v>0.10966666666666668</v>
      </c>
      <c r="G5" s="5">
        <f t="shared" si="0"/>
        <v>0.29633333333333334</v>
      </c>
      <c r="H5" s="5">
        <f t="shared" si="0"/>
        <v>0.36633333333333334</v>
      </c>
      <c r="I5" s="5"/>
      <c r="J5" s="5">
        <f>AVERAGE(J2:J4)</f>
        <v>0.60186747665654172</v>
      </c>
      <c r="K5" s="5">
        <f t="shared" ref="K5:P5" si="1">AVERAGE(K2:K4)</f>
        <v>0.52424344695691305</v>
      </c>
      <c r="L5" s="5">
        <f t="shared" si="1"/>
        <v>0.43761952975587803</v>
      </c>
      <c r="M5" s="5">
        <f t="shared" si="1"/>
        <v>0.18393520080998985</v>
      </c>
      <c r="N5" s="5">
        <f t="shared" si="1"/>
        <v>0.37012037349533128</v>
      </c>
      <c r="O5" s="5">
        <f t="shared" si="1"/>
        <v>1.0001124985937677</v>
      </c>
      <c r="P5" s="5">
        <f t="shared" si="1"/>
        <v>1.2363595455056811</v>
      </c>
    </row>
    <row r="6" spans="1:16">
      <c r="A6" t="s">
        <v>24</v>
      </c>
      <c r="B6">
        <f>STDEV(B2:B4)</f>
        <v>1.4224392195567908E-2</v>
      </c>
      <c r="C6">
        <f t="shared" ref="C6:H6" si="2">STDEV(C2:C4)</f>
        <v>8.3266639978645373E-3</v>
      </c>
      <c r="D6">
        <f t="shared" si="2"/>
        <v>7.3711147958319999E-3</v>
      </c>
      <c r="E6">
        <f t="shared" si="2"/>
        <v>5.9999999999999984E-4</v>
      </c>
      <c r="F6">
        <f t="shared" si="2"/>
        <v>8.0829037686547603E-3</v>
      </c>
      <c r="G6">
        <f t="shared" si="2"/>
        <v>4.1259342376404079E-2</v>
      </c>
      <c r="H6">
        <f t="shared" si="2"/>
        <v>2.2854612955229253E-2</v>
      </c>
      <c r="J6">
        <f>STDEV(J2:J4)</f>
        <v>4.8006723575997008E-2</v>
      </c>
      <c r="K6">
        <f t="shared" ref="K6:P6" si="3">STDEV(K2:K4)</f>
        <v>2.8102139716046356E-2</v>
      </c>
      <c r="L6">
        <f t="shared" si="3"/>
        <v>2.4877201470914607E-2</v>
      </c>
      <c r="M6">
        <f t="shared" si="3"/>
        <v>2.0249746878163999E-3</v>
      </c>
      <c r="N6">
        <f t="shared" si="3"/>
        <v>2.7279459225969496E-2</v>
      </c>
      <c r="O6">
        <f t="shared" si="3"/>
        <v>0.13924853991361322</v>
      </c>
      <c r="P6">
        <f t="shared" si="3"/>
        <v>7.713335455696671E-2</v>
      </c>
    </row>
  </sheetData>
  <phoneticPr fontId="1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"/>
  <sheetViews>
    <sheetView workbookViewId="0">
      <selection activeCell="N14" sqref="N14"/>
    </sheetView>
  </sheetViews>
  <sheetFormatPr defaultRowHeight="13.5"/>
  <sheetData>
    <row r="1" spans="1:16" ht="54">
      <c r="B1" s="6" t="s">
        <v>25</v>
      </c>
      <c r="C1" s="6" t="s">
        <v>26</v>
      </c>
      <c r="D1" s="6" t="s">
        <v>27</v>
      </c>
      <c r="E1" s="6" t="s">
        <v>28</v>
      </c>
      <c r="F1" s="6" t="s">
        <v>29</v>
      </c>
      <c r="G1" s="6" t="s">
        <v>30</v>
      </c>
      <c r="H1" s="6" t="s">
        <v>31</v>
      </c>
      <c r="I1" s="7" t="s">
        <v>32</v>
      </c>
      <c r="J1" s="6" t="s">
        <v>25</v>
      </c>
      <c r="K1" s="6" t="s">
        <v>26</v>
      </c>
      <c r="L1" s="6" t="s">
        <v>27</v>
      </c>
      <c r="M1" s="6" t="s">
        <v>28</v>
      </c>
      <c r="N1" s="6" t="s">
        <v>29</v>
      </c>
      <c r="O1" s="6" t="s">
        <v>30</v>
      </c>
      <c r="P1" s="6" t="s">
        <v>31</v>
      </c>
    </row>
    <row r="2" spans="1:16">
      <c r="B2" s="5">
        <v>0.32100000000000001</v>
      </c>
      <c r="C2" s="5">
        <v>0.35299999999999998</v>
      </c>
      <c r="D2" s="5">
        <v>0.28799999999999998</v>
      </c>
      <c r="E2" s="5">
        <v>0.125</v>
      </c>
      <c r="F2" s="5">
        <v>0.14299999999999999</v>
      </c>
      <c r="G2" s="5">
        <v>0.22500000000000001</v>
      </c>
      <c r="H2" s="5">
        <v>0.29299999999999998</v>
      </c>
      <c r="J2" s="5">
        <f>B2/0.2423*100%</f>
        <v>1.3248039620305407</v>
      </c>
      <c r="K2" s="5">
        <v>1.4568716467189435</v>
      </c>
      <c r="L2" s="5">
        <v>1.1886091621956252</v>
      </c>
      <c r="M2" s="5">
        <v>0.51588939331407346</v>
      </c>
      <c r="N2" s="5">
        <v>0.59017746595130005</v>
      </c>
      <c r="O2" s="5">
        <v>0.92860090796533235</v>
      </c>
      <c r="P2" s="5">
        <v>1.2092447379281881</v>
      </c>
    </row>
    <row r="3" spans="1:16">
      <c r="B3" s="5">
        <v>0.39100000000000001</v>
      </c>
      <c r="C3" s="5">
        <v>0.34200000000000003</v>
      </c>
      <c r="D3" s="5">
        <v>0.28100000000000003</v>
      </c>
      <c r="E3" s="5">
        <v>0.108</v>
      </c>
      <c r="F3" s="5">
        <v>0.19700000000000001</v>
      </c>
      <c r="G3" s="5">
        <v>0.23599999999999999</v>
      </c>
      <c r="H3" s="5">
        <v>0.38200000000000001</v>
      </c>
      <c r="I3" s="5"/>
      <c r="J3" s="5">
        <v>1.613702022286422</v>
      </c>
      <c r="K3" s="5">
        <v>1.4114733801073052</v>
      </c>
      <c r="L3" s="5">
        <v>1.1597193561700374</v>
      </c>
      <c r="M3" s="5">
        <v>0.44572843582335947</v>
      </c>
      <c r="N3" s="5">
        <v>0.81304168386297981</v>
      </c>
      <c r="O3" s="5">
        <v>0.97399917457697072</v>
      </c>
      <c r="P3" s="5">
        <v>1.5765579859678087</v>
      </c>
    </row>
    <row r="4" spans="1:16">
      <c r="B4" s="5">
        <v>0.34599999999999997</v>
      </c>
      <c r="C4" s="5">
        <v>0.376</v>
      </c>
      <c r="D4" s="5">
        <v>0.35699999999999998</v>
      </c>
      <c r="E4" s="5">
        <v>9.2899999999999996E-2</v>
      </c>
      <c r="F4" s="5">
        <v>0.16300000000000001</v>
      </c>
      <c r="G4" s="5">
        <v>0.26600000000000001</v>
      </c>
      <c r="H4" s="5">
        <v>0.39</v>
      </c>
      <c r="I4" s="5"/>
      <c r="J4" s="5">
        <v>1.4279818406933553</v>
      </c>
      <c r="K4" s="5">
        <v>1.551795295088733</v>
      </c>
      <c r="L4" s="5">
        <v>1.4733801073049939</v>
      </c>
      <c r="M4" s="5">
        <v>0.38340899711101939</v>
      </c>
      <c r="N4" s="5">
        <v>0.67271976888155183</v>
      </c>
      <c r="O4" s="5">
        <v>1.0978126289723484</v>
      </c>
      <c r="P4" s="5">
        <v>1.6095749071399093</v>
      </c>
    </row>
    <row r="5" spans="1:16">
      <c r="A5" t="s">
        <v>23</v>
      </c>
      <c r="B5" s="5">
        <f t="shared" ref="B5:H5" si="0">AVERAGE(B2:B4)</f>
        <v>0.35266666666666663</v>
      </c>
      <c r="C5" s="5">
        <f t="shared" si="0"/>
        <v>0.35700000000000004</v>
      </c>
      <c r="D5" s="5">
        <f t="shared" si="0"/>
        <v>0.30866666666666664</v>
      </c>
      <c r="E5" s="5">
        <f t="shared" si="0"/>
        <v>0.10863333333333332</v>
      </c>
      <c r="F5" s="5">
        <f t="shared" si="0"/>
        <v>0.16766666666666666</v>
      </c>
      <c r="G5" s="5">
        <f t="shared" si="0"/>
        <v>0.24233333333333332</v>
      </c>
      <c r="H5" s="5">
        <f t="shared" si="0"/>
        <v>0.35499999999999998</v>
      </c>
      <c r="I5" s="5"/>
      <c r="J5" s="5">
        <f t="shared" ref="J5:P5" si="1">AVERAGE(J2:J4)</f>
        <v>1.4554959416701061</v>
      </c>
      <c r="K5" s="5">
        <f t="shared" si="1"/>
        <v>1.4733801073049939</v>
      </c>
      <c r="L5" s="5">
        <f t="shared" si="1"/>
        <v>1.2739028752235522</v>
      </c>
      <c r="M5" s="5">
        <f t="shared" si="1"/>
        <v>0.44834227541615074</v>
      </c>
      <c r="N5" s="5">
        <f t="shared" si="1"/>
        <v>0.69197963956527719</v>
      </c>
      <c r="O5" s="5">
        <f t="shared" si="1"/>
        <v>1.0001375705048838</v>
      </c>
      <c r="P5" s="5">
        <f t="shared" si="1"/>
        <v>1.4651258770119686</v>
      </c>
    </row>
    <row r="6" spans="1:16">
      <c r="A6" t="s">
        <v>24</v>
      </c>
      <c r="B6">
        <f t="shared" ref="B6:H6" si="2">STDEV(B2:B4)</f>
        <v>3.5472994422987944E-2</v>
      </c>
      <c r="C6">
        <f t="shared" si="2"/>
        <v>1.7349351572897465E-2</v>
      </c>
      <c r="D6">
        <f t="shared" si="2"/>
        <v>4.2003968066521284E-2</v>
      </c>
      <c r="E6">
        <f t="shared" si="2"/>
        <v>1.6059369020398558E-2</v>
      </c>
      <c r="F6">
        <f t="shared" si="2"/>
        <v>2.7300793639257706E-2</v>
      </c>
      <c r="G6">
        <f t="shared" si="2"/>
        <v>2.1221058723196014E-2</v>
      </c>
      <c r="H6">
        <f t="shared" si="2"/>
        <v>5.3842362503887589E-2</v>
      </c>
      <c r="J6">
        <f t="shared" ref="J6:P6" si="3">STDEV(J2:J4)</f>
        <v>0.14640113257527015</v>
      </c>
      <c r="K6">
        <f t="shared" si="3"/>
        <v>7.1602771658677095E-2</v>
      </c>
      <c r="L6">
        <f t="shared" si="3"/>
        <v>0.17335521282096994</v>
      </c>
      <c r="M6">
        <f t="shared" si="3"/>
        <v>6.6278865127521916E-2</v>
      </c>
      <c r="N6">
        <f t="shared" si="3"/>
        <v>0.11267351894039503</v>
      </c>
      <c r="O6">
        <f t="shared" si="3"/>
        <v>8.758175288153533E-2</v>
      </c>
      <c r="P6">
        <f t="shared" si="3"/>
        <v>0.22221362981381473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3A-source data</vt:lpstr>
      <vt:lpstr>Figure 3C-source data</vt:lpstr>
      <vt:lpstr>Figure 3D-source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2019-10-19T19:39:47Z</dcterms:modified>
</cp:coreProperties>
</file>