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u126178.DS\OneDrive - upf.edu\PhD\Papers\Escudero-Lara - elife - 20190718\Rebusmission\Día de la resubmission 20191115\Source Data Files\"/>
    </mc:Choice>
  </mc:AlternateContent>
  <xr:revisionPtr revIDLastSave="88" documentId="11_07317DD955DC531F3D0520B59D9C73DC7345FAF9" xr6:coauthVersionLast="45" xr6:coauthVersionMax="45" xr10:uidLastSave="{4330F359-0CC6-4DFB-8ABE-839A18294EA6}"/>
  <bookViews>
    <workbookView xWindow="-120" yWindow="-120" windowWidth="19440" windowHeight="15000" tabRatio="842" activeTab="1" xr2:uid="{00000000-000D-0000-FFFF-FFFF00000000}"/>
  </bookViews>
  <sheets>
    <sheet name="Figure 2" sheetId="7" r:id="rId1"/>
    <sheet name="THC test report"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7" l="1"/>
  <c r="C7" i="7"/>
  <c r="N8" i="7" l="1"/>
  <c r="N9" i="7"/>
  <c r="N10" i="7"/>
  <c r="N11" i="7"/>
  <c r="N12" i="7"/>
  <c r="N13" i="7"/>
  <c r="N14" i="7"/>
  <c r="N15" i="7"/>
  <c r="N7" i="7"/>
  <c r="M7" i="7"/>
  <c r="L8" i="7"/>
  <c r="L9" i="7"/>
  <c r="L10" i="7"/>
  <c r="L11" i="7"/>
  <c r="L12" i="7"/>
  <c r="L13" i="7"/>
  <c r="L14" i="7"/>
  <c r="L15" i="7"/>
  <c r="L7" i="7"/>
  <c r="K8" i="7"/>
  <c r="K9" i="7"/>
  <c r="K10" i="7"/>
  <c r="K11" i="7"/>
  <c r="K12" i="7"/>
  <c r="K13" i="7"/>
  <c r="K14" i="7"/>
  <c r="K15" i="7"/>
  <c r="K7" i="7"/>
  <c r="J8" i="7"/>
  <c r="J9" i="7"/>
  <c r="J10" i="7"/>
  <c r="J11" i="7"/>
  <c r="J12" i="7"/>
  <c r="J13" i="7"/>
  <c r="J14" i="7"/>
  <c r="J15" i="7"/>
  <c r="G8" i="7"/>
  <c r="G9" i="7"/>
  <c r="G10" i="7"/>
  <c r="G11" i="7"/>
  <c r="G12" i="7"/>
  <c r="G13" i="7"/>
  <c r="G14" i="7"/>
  <c r="G15" i="7"/>
  <c r="G7" i="7"/>
  <c r="F8" i="7"/>
  <c r="F9" i="7"/>
  <c r="F10" i="7"/>
  <c r="F11" i="7"/>
  <c r="F12" i="7"/>
  <c r="F13" i="7"/>
  <c r="F14" i="7"/>
  <c r="F15" i="7"/>
  <c r="F7" i="7"/>
  <c r="E7" i="7"/>
  <c r="E8" i="7"/>
  <c r="E9" i="7"/>
  <c r="E10" i="7"/>
  <c r="E11" i="7"/>
  <c r="E12" i="7"/>
  <c r="E13" i="7"/>
  <c r="E14" i="7"/>
  <c r="E15" i="7"/>
  <c r="D9" i="7"/>
  <c r="D10" i="7"/>
  <c r="D11" i="7"/>
  <c r="D12" i="7"/>
  <c r="D13" i="7"/>
  <c r="D14" i="7"/>
  <c r="D15" i="7"/>
  <c r="D8" i="7"/>
  <c r="D7" i="7"/>
  <c r="C8" i="7"/>
  <c r="C9" i="7"/>
  <c r="C10" i="7"/>
  <c r="C11" i="7"/>
  <c r="C12" i="7"/>
  <c r="C13" i="7"/>
  <c r="C14" i="7"/>
  <c r="C15" i="7"/>
  <c r="AU85" i="7" l="1"/>
  <c r="AU86" i="7" s="1"/>
  <c r="AT85" i="7"/>
  <c r="AT86" i="7" s="1"/>
  <c r="AS85" i="7"/>
  <c r="AR85" i="7"/>
  <c r="AR86" i="7" s="1"/>
  <c r="AQ85" i="7"/>
  <c r="AQ86" i="7" s="1"/>
  <c r="AP85" i="7"/>
  <c r="AP86" i="7" s="1"/>
  <c r="AU84" i="7"/>
  <c r="AT84" i="7"/>
  <c r="AS84" i="7"/>
  <c r="AR84" i="7"/>
  <c r="AQ84" i="7"/>
  <c r="AP84" i="7"/>
  <c r="AU68" i="7"/>
  <c r="AT68" i="7"/>
  <c r="AT69" i="7" s="1"/>
  <c r="AS68" i="7"/>
  <c r="AS69" i="7" s="1"/>
  <c r="AR68" i="7"/>
  <c r="AR69" i="7" s="1"/>
  <c r="AQ68" i="7"/>
  <c r="AP68" i="7"/>
  <c r="AP69" i="7" s="1"/>
  <c r="AU67" i="7"/>
  <c r="AT67" i="7"/>
  <c r="AS67" i="7"/>
  <c r="AR67" i="7"/>
  <c r="AQ67" i="7"/>
  <c r="AP67" i="7"/>
  <c r="AU51" i="7"/>
  <c r="AU52" i="7" s="1"/>
  <c r="AT51" i="7"/>
  <c r="AT52" i="7" s="1"/>
  <c r="AS51" i="7"/>
  <c r="AS52" i="7" s="1"/>
  <c r="AR51" i="7"/>
  <c r="AR52" i="7" s="1"/>
  <c r="AQ51" i="7"/>
  <c r="AQ52" i="7" s="1"/>
  <c r="AP51" i="7"/>
  <c r="AP52" i="7" s="1"/>
  <c r="AU50" i="7"/>
  <c r="AT50" i="7"/>
  <c r="AS50" i="7"/>
  <c r="AR50" i="7"/>
  <c r="AR53" i="7" s="1"/>
  <c r="AQ50" i="7"/>
  <c r="AP50" i="7"/>
  <c r="AU34" i="7"/>
  <c r="AU35" i="7" s="1"/>
  <c r="AT34" i="7"/>
  <c r="AT35" i="7" s="1"/>
  <c r="AS34" i="7"/>
  <c r="AS35" i="7" s="1"/>
  <c r="AR34" i="7"/>
  <c r="AR35" i="7" s="1"/>
  <c r="AQ34" i="7"/>
  <c r="AQ35" i="7" s="1"/>
  <c r="AP34" i="7"/>
  <c r="AP35" i="7" s="1"/>
  <c r="AU33" i="7"/>
  <c r="AT33" i="7"/>
  <c r="AS33" i="7"/>
  <c r="AR33" i="7"/>
  <c r="AQ33" i="7"/>
  <c r="AP33" i="7"/>
  <c r="AU17" i="7"/>
  <c r="AU18" i="7" s="1"/>
  <c r="AT17" i="7"/>
  <c r="AT18" i="7" s="1"/>
  <c r="AS17" i="7"/>
  <c r="AR17" i="7"/>
  <c r="AR18" i="7" s="1"/>
  <c r="AQ17" i="7"/>
  <c r="AQ18" i="7" s="1"/>
  <c r="AP17" i="7"/>
  <c r="AP18" i="7" s="1"/>
  <c r="AU16" i="7"/>
  <c r="AT16" i="7"/>
  <c r="AS16" i="7"/>
  <c r="AR16" i="7"/>
  <c r="AQ16" i="7"/>
  <c r="AP16" i="7"/>
  <c r="U84" i="7"/>
  <c r="Z85" i="7"/>
  <c r="Z86" i="7" s="1"/>
  <c r="Y85" i="7"/>
  <c r="Y86" i="7" s="1"/>
  <c r="X85" i="7"/>
  <c r="W85" i="7"/>
  <c r="V85" i="7"/>
  <c r="V86" i="7" s="1"/>
  <c r="U85" i="7"/>
  <c r="U86" i="7" s="1"/>
  <c r="Z84" i="7"/>
  <c r="Y84" i="7"/>
  <c r="X84" i="7"/>
  <c r="W84" i="7"/>
  <c r="V84" i="7"/>
  <c r="Z68" i="7"/>
  <c r="Z69" i="7" s="1"/>
  <c r="Y68" i="7"/>
  <c r="Y69" i="7" s="1"/>
  <c r="X68" i="7"/>
  <c r="X69" i="7" s="1"/>
  <c r="W68" i="7"/>
  <c r="W69" i="7" s="1"/>
  <c r="V68" i="7"/>
  <c r="V69" i="7" s="1"/>
  <c r="U68" i="7"/>
  <c r="U69" i="7" s="1"/>
  <c r="Z67" i="7"/>
  <c r="Y67" i="7"/>
  <c r="X67" i="7"/>
  <c r="W67" i="7"/>
  <c r="V67" i="7"/>
  <c r="U67" i="7"/>
  <c r="V50" i="7"/>
  <c r="U50" i="7"/>
  <c r="Z51" i="7"/>
  <c r="Z52" i="7" s="1"/>
  <c r="Y51" i="7"/>
  <c r="Y52" i="7" s="1"/>
  <c r="X51" i="7"/>
  <c r="X52" i="7" s="1"/>
  <c r="W51" i="7"/>
  <c r="W52" i="7" s="1"/>
  <c r="V51" i="7"/>
  <c r="V52" i="7" s="1"/>
  <c r="U51" i="7"/>
  <c r="U52" i="7" s="1"/>
  <c r="Z50" i="7"/>
  <c r="Y50" i="7"/>
  <c r="X50" i="7"/>
  <c r="W50" i="7"/>
  <c r="U33" i="7"/>
  <c r="Z34" i="7"/>
  <c r="Z35" i="7" s="1"/>
  <c r="Y34" i="7"/>
  <c r="Y35" i="7" s="1"/>
  <c r="X34" i="7"/>
  <c r="X35" i="7" s="1"/>
  <c r="W34" i="7"/>
  <c r="V34" i="7"/>
  <c r="V35" i="7" s="1"/>
  <c r="U34" i="7"/>
  <c r="U35" i="7" s="1"/>
  <c r="Z33" i="7"/>
  <c r="Y33" i="7"/>
  <c r="X33" i="7"/>
  <c r="W33" i="7"/>
  <c r="V33" i="7"/>
  <c r="V16" i="7"/>
  <c r="W16" i="7"/>
  <c r="X16" i="7"/>
  <c r="Y16" i="7"/>
  <c r="Z16" i="7"/>
  <c r="V17" i="7"/>
  <c r="V20" i="7" s="1"/>
  <c r="W17" i="7"/>
  <c r="X17" i="7"/>
  <c r="X18" i="7" s="1"/>
  <c r="Y17" i="7"/>
  <c r="Y18" i="7" s="1"/>
  <c r="Z17" i="7"/>
  <c r="Z20" i="7" s="1"/>
  <c r="U17" i="7"/>
  <c r="U18" i="7" s="1"/>
  <c r="U16" i="7"/>
  <c r="N17" i="7"/>
  <c r="N18" i="7" s="1"/>
  <c r="M17" i="7"/>
  <c r="M18" i="7" s="1"/>
  <c r="L17" i="7"/>
  <c r="L18" i="7" s="1"/>
  <c r="K17" i="7"/>
  <c r="J17" i="7"/>
  <c r="J18" i="7" s="1"/>
  <c r="N16" i="7"/>
  <c r="M16" i="7"/>
  <c r="L16" i="7"/>
  <c r="K16" i="7"/>
  <c r="J16" i="7"/>
  <c r="D16" i="7"/>
  <c r="E16" i="7"/>
  <c r="F16" i="7"/>
  <c r="G16" i="7"/>
  <c r="D17" i="7"/>
  <c r="D18" i="7" s="1"/>
  <c r="E17" i="7"/>
  <c r="E19" i="7" s="1"/>
  <c r="F17" i="7"/>
  <c r="F18" i="7" s="1"/>
  <c r="G17" i="7"/>
  <c r="G18" i="7" s="1"/>
  <c r="C17" i="7"/>
  <c r="C18" i="7" s="1"/>
  <c r="C16" i="7"/>
  <c r="U19" i="7" l="1"/>
  <c r="Y19" i="7"/>
  <c r="F20" i="7"/>
  <c r="V18" i="7"/>
  <c r="W19" i="7"/>
  <c r="V71" i="7"/>
  <c r="Z71" i="7"/>
  <c r="V37" i="7"/>
  <c r="Z37" i="7"/>
  <c r="V88" i="7"/>
  <c r="Z88" i="7"/>
  <c r="X87" i="7"/>
  <c r="AS36" i="7"/>
  <c r="AS54" i="7"/>
  <c r="W54" i="7"/>
  <c r="X53" i="7"/>
  <c r="W37" i="7"/>
  <c r="E20" i="7"/>
  <c r="U88" i="7"/>
  <c r="W71" i="7"/>
  <c r="J20" i="7"/>
  <c r="N20" i="7"/>
  <c r="Z18" i="7"/>
  <c r="V54" i="7"/>
  <c r="Y88" i="7"/>
  <c r="W87" i="7"/>
  <c r="AP36" i="7"/>
  <c r="AT36" i="7"/>
  <c r="X20" i="7"/>
  <c r="D19" i="7"/>
  <c r="G19" i="7"/>
  <c r="C19" i="7"/>
  <c r="D20" i="7"/>
  <c r="K20" i="7"/>
  <c r="Y20" i="7"/>
  <c r="Z19" i="7"/>
  <c r="V19" i="7"/>
  <c r="Y37" i="7"/>
  <c r="W36" i="7"/>
  <c r="Z54" i="7"/>
  <c r="U71" i="7"/>
  <c r="Y71" i="7"/>
  <c r="X88" i="7"/>
  <c r="AQ71" i="7"/>
  <c r="AU71" i="7"/>
  <c r="AP88" i="7"/>
  <c r="AT88" i="7"/>
  <c r="E18" i="7"/>
  <c r="X19" i="7"/>
  <c r="U54" i="7"/>
  <c r="X36" i="7"/>
  <c r="U37" i="7"/>
  <c r="Y53" i="7"/>
  <c r="X70" i="7"/>
  <c r="W88" i="7"/>
  <c r="AP70" i="7"/>
  <c r="AT70" i="7"/>
  <c r="AS88" i="7"/>
  <c r="AQ19" i="7"/>
  <c r="AU20" i="7"/>
  <c r="AS19" i="7"/>
  <c r="AR19" i="7"/>
  <c r="AP20" i="7"/>
  <c r="AT20" i="7"/>
  <c r="AR37" i="7"/>
  <c r="AQ54" i="7"/>
  <c r="AU54" i="7"/>
  <c r="AS71" i="7"/>
  <c r="AQ70" i="7"/>
  <c r="AU70" i="7"/>
  <c r="AR87" i="7"/>
  <c r="AS20" i="7"/>
  <c r="AQ37" i="7"/>
  <c r="AU37" i="7"/>
  <c r="AP54" i="7"/>
  <c r="AT54" i="7"/>
  <c r="AR71" i="7"/>
  <c r="AQ87" i="7"/>
  <c r="AU87" i="7"/>
  <c r="AS87" i="7"/>
  <c r="AQ36" i="7"/>
  <c r="AU36" i="7"/>
  <c r="AS37" i="7"/>
  <c r="AS53" i="7"/>
  <c r="AU88" i="7"/>
  <c r="AP19" i="7"/>
  <c r="AT19" i="7"/>
  <c r="AR20" i="7"/>
  <c r="AR36" i="7"/>
  <c r="AP37" i="7"/>
  <c r="AT37" i="7"/>
  <c r="AP53" i="7"/>
  <c r="AT53" i="7"/>
  <c r="AR54" i="7"/>
  <c r="AR70" i="7"/>
  <c r="AP71" i="7"/>
  <c r="AT71" i="7"/>
  <c r="AP87" i="7"/>
  <c r="AT87" i="7"/>
  <c r="AR88" i="7"/>
  <c r="AQ20" i="7"/>
  <c r="AQ88" i="7"/>
  <c r="AS18" i="7"/>
  <c r="AU19" i="7"/>
  <c r="AQ53" i="7"/>
  <c r="AU53" i="7"/>
  <c r="AQ69" i="7"/>
  <c r="AU69" i="7"/>
  <c r="AS70" i="7"/>
  <c r="AS86" i="7"/>
  <c r="W86" i="7"/>
  <c r="U87" i="7"/>
  <c r="Y87" i="7"/>
  <c r="X86" i="7"/>
  <c r="V87" i="7"/>
  <c r="Z87" i="7"/>
  <c r="U70" i="7"/>
  <c r="Y70" i="7"/>
  <c r="V70" i="7"/>
  <c r="Z70" i="7"/>
  <c r="X71" i="7"/>
  <c r="W70" i="7"/>
  <c r="Z53" i="7"/>
  <c r="W53" i="7"/>
  <c r="Y54" i="7"/>
  <c r="U53" i="7"/>
  <c r="V53" i="7"/>
  <c r="X54" i="7"/>
  <c r="Z36" i="7"/>
  <c r="W35" i="7"/>
  <c r="U36" i="7"/>
  <c r="Y36" i="7"/>
  <c r="V36" i="7"/>
  <c r="X37" i="7"/>
  <c r="W18" i="7"/>
  <c r="W20" i="7"/>
  <c r="U20" i="7"/>
  <c r="L19" i="7"/>
  <c r="J19" i="7"/>
  <c r="M20" i="7"/>
  <c r="M19" i="7"/>
  <c r="G20" i="7"/>
  <c r="K19" i="7"/>
  <c r="N19" i="7"/>
  <c r="L20" i="7"/>
  <c r="K18" i="7"/>
  <c r="F19" i="7"/>
  <c r="C20" i="7"/>
</calcChain>
</file>

<file path=xl/sharedStrings.xml><?xml version="1.0" encoding="utf-8"?>
<sst xmlns="http://schemas.openxmlformats.org/spreadsheetml/2006/main" count="2487" uniqueCount="373">
  <si>
    <t xml:space="preserve"> </t>
  </si>
  <si>
    <t>Sham</t>
  </si>
  <si>
    <t>Endo</t>
  </si>
  <si>
    <t>Dose (mg/kg)</t>
  </si>
  <si>
    <t>0.0</t>
  </si>
  <si>
    <t>Mean</t>
  </si>
  <si>
    <t>SD</t>
  </si>
  <si>
    <t>SEM</t>
  </si>
  <si>
    <t>Within-Subjects Factors</t>
  </si>
  <si>
    <t>Measure:Mechanicalsensitivity</t>
  </si>
  <si>
    <t>Dependent Variable</t>
  </si>
  <si>
    <t>1</t>
  </si>
  <si>
    <t>2</t>
  </si>
  <si>
    <t>3</t>
  </si>
  <si>
    <t>4</t>
  </si>
  <si>
    <t>5</t>
  </si>
  <si>
    <t>Between-Subjects Factors</t>
  </si>
  <si>
    <t>N</t>
  </si>
  <si>
    <t>Surgery</t>
  </si>
  <si>
    <t>Descriptive Statistics</t>
  </si>
  <si>
    <t>Std. Deviation</t>
  </si>
  <si>
    <t>Total</t>
  </si>
  <si>
    <t>Effect</t>
  </si>
  <si>
    <t>Value</t>
  </si>
  <si>
    <t>F</t>
  </si>
  <si>
    <t>Hypothesis df</t>
  </si>
  <si>
    <t>Error df</t>
  </si>
  <si>
    <t>Sig.</t>
  </si>
  <si>
    <t>Partial Eta Squared</t>
  </si>
  <si>
    <t>Noncent. Parameter</t>
  </si>
  <si>
    <t>Pillai's Trace</t>
  </si>
  <si>
    <t>Wilks' Lambda</t>
  </si>
  <si>
    <t>Hotelling's Trace</t>
  </si>
  <si>
    <t>Roy's Largest Root</t>
  </si>
  <si>
    <t>Within Subjects Effect</t>
  </si>
  <si>
    <t>Mauchly's W</t>
  </si>
  <si>
    <t>Approx. Chi-Square</t>
  </si>
  <si>
    <t>df</t>
  </si>
  <si>
    <t>Greenhouse-Geisser</t>
  </si>
  <si>
    <t>Huynh-Feldt</t>
  </si>
  <si>
    <t>Lower-bound</t>
  </si>
  <si>
    <t>Tests the null hypothesis that the error covariance matrix of the orthonormalized transformed dependent variables is proportional to an identity matrix.</t>
  </si>
  <si>
    <t>Tests of Within-Subjects Effects</t>
  </si>
  <si>
    <t>Source</t>
  </si>
  <si>
    <t>Type III Sum of Squares</t>
  </si>
  <si>
    <t>Mean Square</t>
  </si>
  <si>
    <t>Sphericity Assumed</t>
  </si>
  <si>
    <t>Tests of Within-Subjects Contrasts</t>
  </si>
  <si>
    <t>Linear</t>
  </si>
  <si>
    <t>Quadratic</t>
  </si>
  <si>
    <t>Cubic</t>
  </si>
  <si>
    <t>Order 4</t>
  </si>
  <si>
    <t>Tests of Between-Subjects Effects</t>
  </si>
  <si>
    <t>Measure:Mechanicalsensitivity
Transformed Variable:Average</t>
  </si>
  <si>
    <t>Intercept</t>
  </si>
  <si>
    <t>Error</t>
  </si>
  <si>
    <t>Estimated Marginal Means</t>
  </si>
  <si>
    <t>1. Grand Mean</t>
  </si>
  <si>
    <t>Std. Error</t>
  </si>
  <si>
    <t>95% Confidence Interval</t>
  </si>
  <si>
    <t>Lower Bound</t>
  </si>
  <si>
    <t>Upper Bound</t>
  </si>
  <si>
    <t>2. Surgery</t>
  </si>
  <si>
    <t>Estimates</t>
  </si>
  <si>
    <t>Pairwise Comparisons</t>
  </si>
  <si>
    <t>(I) Surgery</t>
  </si>
  <si>
    <t>(J) Surgery</t>
  </si>
  <si>
    <t>Mean Difference (I-J)</t>
  </si>
  <si>
    <t>Based on estimated marginal means</t>
  </si>
  <si>
    <t>Univariate Tests</t>
  </si>
  <si>
    <t>Sum of Squares</t>
  </si>
  <si>
    <t>Contrast</t>
  </si>
  <si>
    <t>The F tests the effect of Surgery. This test is based on the linearly independent pairwise comparisons among the estimated marginal means.</t>
  </si>
  <si>
    <t>Multivariate Tests</t>
  </si>
  <si>
    <t>Pillai's trace</t>
  </si>
  <si>
    <t>Wilks' lambda</t>
  </si>
  <si>
    <t>Hotelling's trace</t>
  </si>
  <si>
    <t>Roy's largest root</t>
  </si>
  <si>
    <t>Each F tests the simple effects of Surgery within each level combination of the other effects shown. These tests are based on the linearly independent pairwise comparisons among the estimated marginal means.</t>
  </si>
  <si>
    <t>Filament</t>
  </si>
  <si>
    <t>6</t>
  </si>
  <si>
    <t>Value Label</t>
  </si>
  <si>
    <t>0</t>
  </si>
  <si>
    <t>1.65</t>
  </si>
  <si>
    <t>2.36</t>
  </si>
  <si>
    <t>2.44</t>
  </si>
  <si>
    <t>2.83</t>
  </si>
  <si>
    <t>3.22</t>
  </si>
  <si>
    <t>3.61</t>
  </si>
  <si>
    <t>Error(Filament)</t>
  </si>
  <si>
    <t>Order 5</t>
  </si>
  <si>
    <t xml:space="preserve">a. Adjustment for multiple comparisons: Bonferroni.
</t>
  </si>
  <si>
    <t>3. Filament</t>
  </si>
  <si>
    <t>(I) Filament</t>
  </si>
  <si>
    <t>(J) Filament</t>
  </si>
  <si>
    <t>Each F tests the multivariate effect of Filament. These tests are based on the linearly independent pairwise comparisons among the estimated marginal means.</t>
  </si>
  <si>
    <t>Dose 0.00 mg/kg</t>
  </si>
  <si>
    <t>Dose 1.25 mg/kg</t>
  </si>
  <si>
    <t>Dose 2.00 mg/kg</t>
  </si>
  <si>
    <t>Dose 2.50 mg/kg</t>
  </si>
  <si>
    <t>Dose 5.00 mg/kg</t>
  </si>
  <si>
    <t>Dose</t>
  </si>
  <si>
    <t>Dose * Surgery</t>
  </si>
  <si>
    <t xml:space="preserve">a. May be used to adjust the degrees of freedom for the averaged tests of significance. Corrected tests are displayed in the Tests of Within-Subjects Effects table.
b. Design: Intercept + Surgery 
 Within Subjects Design: Dose
</t>
  </si>
  <si>
    <t>Error(Dose)</t>
  </si>
  <si>
    <t>3. Dose</t>
  </si>
  <si>
    <t>(I) Dose</t>
  </si>
  <si>
    <t>(J) Dose</t>
  </si>
  <si>
    <t>Each F tests the multivariate effect of Dose. These tests are based on the linearly independent pairwise comparisons among the estimated marginal means.</t>
  </si>
  <si>
    <t>4. Surgery * Dose</t>
  </si>
  <si>
    <t>5. Surgery * Dose</t>
  </si>
  <si>
    <t>Each F tests the multivariate simple effects of Dose within each level combination of the other effects shown. These tests are based on the linearly independent pairwise comparisons among the estimated marginal means.</t>
  </si>
  <si>
    <t>Filament * Dose</t>
  </si>
  <si>
    <t xml:space="preserve">a. May be used to adjust the degrees of freedom for the averaged tests of significance. Corrected tests are displayed in the Tests of Within-Subjects Effects table.
b. Design: Intercept + Dose 
 Within Subjects Design: Filament
</t>
  </si>
  <si>
    <t>2. Dose</t>
  </si>
  <si>
    <t>The F tests the effect of Dose. This test is based on the linearly independent pairwise comparisons among the estimated marginal means.</t>
  </si>
  <si>
    <t>4. Dose * Filament</t>
  </si>
  <si>
    <t>Each F tests the multivariate simple effects of Filament within each level combination of the other effects shown. These tests are based on the linearly independent pairwise comparisons among the estimated marginal means.</t>
  </si>
  <si>
    <t>5. Dose * Filament</t>
  </si>
  <si>
    <t>Each F tests the simple effects of Dose within each level combination of the other effects shown. These tests are based on the linearly independent pairwise comparisons among the estimated marginal means.</t>
  </si>
  <si>
    <t>Post Hoc Tests</t>
  </si>
  <si>
    <t>Multiple Comparisons</t>
  </si>
  <si>
    <t>Mechanicalsensitivity
Bonferroni</t>
  </si>
  <si>
    <t>Figure 2a: Dose-response</t>
  </si>
  <si>
    <t>Figure 2b: Mechanical sensitivity</t>
  </si>
  <si>
    <r>
      <t>log (10xForce</t>
    </r>
    <r>
      <rPr>
        <vertAlign val="subscript"/>
        <sz val="11"/>
        <rFont val="Arial"/>
        <family val="2"/>
      </rPr>
      <t>mg</t>
    </r>
    <r>
      <rPr>
        <sz val="11"/>
        <rFont val="Arial"/>
        <family val="2"/>
      </rPr>
      <t>)</t>
    </r>
  </si>
  <si>
    <r>
      <t>Multivariate Tests</t>
    </r>
    <r>
      <rPr>
        <b/>
        <vertAlign val="superscript"/>
        <sz val="11"/>
        <color indexed="8"/>
        <rFont val="Arial"/>
        <family val="2"/>
      </rPr>
      <t>c</t>
    </r>
  </si>
  <si>
    <r>
      <t>Observed Power</t>
    </r>
    <r>
      <rPr>
        <vertAlign val="superscript"/>
        <sz val="11"/>
        <color indexed="8"/>
        <rFont val="Arial"/>
        <family val="2"/>
      </rPr>
      <t>b</t>
    </r>
  </si>
  <si>
    <r>
      <t>Mauchly's Test of Sphericity</t>
    </r>
    <r>
      <rPr>
        <b/>
        <vertAlign val="superscript"/>
        <sz val="11"/>
        <color indexed="8"/>
        <rFont val="Arial"/>
        <family val="2"/>
      </rPr>
      <t>b</t>
    </r>
  </si>
  <si>
    <r>
      <t>Epsilon</t>
    </r>
    <r>
      <rPr>
        <vertAlign val="superscript"/>
        <sz val="11"/>
        <color indexed="8"/>
        <rFont val="Arial"/>
        <family val="2"/>
      </rPr>
      <t>a</t>
    </r>
  </si>
  <si>
    <r>
      <t>Observed Power</t>
    </r>
    <r>
      <rPr>
        <vertAlign val="superscript"/>
        <sz val="11"/>
        <color indexed="8"/>
        <rFont val="Arial"/>
        <family val="2"/>
      </rPr>
      <t>a</t>
    </r>
  </si>
  <si>
    <r>
      <t>Sig.</t>
    </r>
    <r>
      <rPr>
        <vertAlign val="superscript"/>
        <sz val="11"/>
        <color indexed="8"/>
        <rFont val="Arial"/>
        <family val="2"/>
      </rPr>
      <t>a</t>
    </r>
  </si>
  <si>
    <r>
      <t>95% Confidence Interval for Difference</t>
    </r>
    <r>
      <rPr>
        <vertAlign val="superscript"/>
        <sz val="11"/>
        <color indexed="8"/>
        <rFont val="Arial"/>
        <family val="2"/>
      </rPr>
      <t>a</t>
    </r>
  </si>
  <si>
    <r>
      <t>Multivariate Tests</t>
    </r>
    <r>
      <rPr>
        <b/>
        <vertAlign val="superscript"/>
        <sz val="11"/>
        <color indexed="8"/>
        <rFont val="Arial"/>
        <family val="2"/>
      </rPr>
      <t>d</t>
    </r>
  </si>
  <si>
    <t>20.305a</t>
  </si>
  <si>
    <t>5.849a</t>
  </si>
  <si>
    <t xml:space="preserve">a. Exact statistic
b. Computed using alpha = .05
c. Design: Intercept + Surgery 
 Within Subjects Design: Dose
</t>
  </si>
  <si>
    <t xml:space="preserve">a. Computed using alpha = .05
</t>
  </si>
  <si>
    <t>-2.366*</t>
  </si>
  <si>
    <t>2.366*</t>
  </si>
  <si>
    <t xml:space="preserve">*. The mean difference is significant at the .05 level.
a. Adjustment for multiple comparisons: Bonferroni.
</t>
  </si>
  <si>
    <t>31.152a</t>
  </si>
  <si>
    <t>44.531a</t>
  </si>
  <si>
    <t>4.683c</t>
  </si>
  <si>
    <t>7.160c</t>
  </si>
  <si>
    <t xml:space="preserve">a. Exact statistic
b. Computed using alpha = .05
c. The statistic is an upper bound on F that yields a lower bound on the significance level.
d. Design: Intercept + Dose 
 Within Subjects Design: Filament
</t>
  </si>
  <si>
    <t>2.004*</t>
  </si>
  <si>
    <t>2.194*</t>
  </si>
  <si>
    <t>4.574*</t>
  </si>
  <si>
    <t>1.154*</t>
  </si>
  <si>
    <t>1.343*</t>
  </si>
  <si>
    <t>3.724*</t>
  </si>
  <si>
    <t>-2.004*</t>
  </si>
  <si>
    <t>-1.154*</t>
  </si>
  <si>
    <t>2.570*</t>
  </si>
  <si>
    <t>-2.194*</t>
  </si>
  <si>
    <t>-1.343*</t>
  </si>
  <si>
    <t>2.381*</t>
  </si>
  <si>
    <t>-4.574*</t>
  </si>
  <si>
    <t>-3.724*</t>
  </si>
  <si>
    <t>-2.570*</t>
  </si>
  <si>
    <t>-2.381*</t>
  </si>
  <si>
    <t xml:space="preserve">a. Adjustment for multiple comparisons: Bonferroni.
*. The mean difference is significant at the .05 level.
</t>
  </si>
  <si>
    <t xml:space="preserve">a. Exact statistic
b. Computed using alpha = .05
</t>
  </si>
  <si>
    <t>-4.856*</t>
  </si>
  <si>
    <t>4.856*</t>
  </si>
  <si>
    <t>-3.038*</t>
  </si>
  <si>
    <t>3.038*</t>
  </si>
  <si>
    <t>-1.906*</t>
  </si>
  <si>
    <t>1.906*</t>
  </si>
  <si>
    <t>-1.174*</t>
  </si>
  <si>
    <t>1.174*</t>
  </si>
  <si>
    <t>1.796*</t>
  </si>
  <si>
    <t>2.130*</t>
  </si>
  <si>
    <t>3.389*</t>
  </si>
  <si>
    <t>1.259*</t>
  </si>
  <si>
    <t>2.519*</t>
  </si>
  <si>
    <t>-1.796*</t>
  </si>
  <si>
    <t>1.593*</t>
  </si>
  <si>
    <t>-2.130*</t>
  </si>
  <si>
    <t>-1.259*</t>
  </si>
  <si>
    <t>-3.389*</t>
  </si>
  <si>
    <t>-2.519*</t>
  </si>
  <si>
    <t>-1.593*</t>
  </si>
  <si>
    <t>2.575*</t>
  </si>
  <si>
    <t>2.633*</t>
  </si>
  <si>
    <t>2.046*</t>
  </si>
  <si>
    <t>2.222*</t>
  </si>
  <si>
    <t>-.711*</t>
  </si>
  <si>
    <t>-.911*</t>
  </si>
  <si>
    <t>-2.575*</t>
  </si>
  <si>
    <t>-.956*</t>
  </si>
  <si>
    <t>-1.711*</t>
  </si>
  <si>
    <t>-2.633*</t>
  </si>
  <si>
    <t>-1.444*</t>
  </si>
  <si>
    <t>-1.867*</t>
  </si>
  <si>
    <t>-2.046*</t>
  </si>
  <si>
    <t>-1.844*</t>
  </si>
  <si>
    <t>-2.422*</t>
  </si>
  <si>
    <t>-2.222*</t>
  </si>
  <si>
    <t>-2.267*</t>
  </si>
  <si>
    <t>-2.822*</t>
  </si>
  <si>
    <t>.711*</t>
  </si>
  <si>
    <t>.911*</t>
  </si>
  <si>
    <t>3.479*</t>
  </si>
  <si>
    <t>-.800*</t>
  </si>
  <si>
    <t>4.034*</t>
  </si>
  <si>
    <t>-.733*</t>
  </si>
  <si>
    <t>6.574*</t>
  </si>
  <si>
    <t>-1.133*</t>
  </si>
  <si>
    <t>-1.511*</t>
  </si>
  <si>
    <t>-1.556*</t>
  </si>
  <si>
    <t>-1.911*</t>
  </si>
  <si>
    <t>1.720*</t>
  </si>
  <si>
    <t>.956*</t>
  </si>
  <si>
    <t>1.711*</t>
  </si>
  <si>
    <t>2.275*</t>
  </si>
  <si>
    <t>.800*</t>
  </si>
  <si>
    <t>4.814*</t>
  </si>
  <si>
    <t>-3.479*</t>
  </si>
  <si>
    <t>-.889*</t>
  </si>
  <si>
    <t>-1.720*</t>
  </si>
  <si>
    <t>-1.311*</t>
  </si>
  <si>
    <t>-1.111*</t>
  </si>
  <si>
    <t>1.444*</t>
  </si>
  <si>
    <t>1.867*</t>
  </si>
  <si>
    <t>3.094*</t>
  </si>
  <si>
    <t>.733*</t>
  </si>
  <si>
    <t>-4.034*</t>
  </si>
  <si>
    <t>-2.275*</t>
  </si>
  <si>
    <t>-.556*</t>
  </si>
  <si>
    <t>-.822*</t>
  </si>
  <si>
    <t>2.539*</t>
  </si>
  <si>
    <t>1.844*</t>
  </si>
  <si>
    <t>2.422*</t>
  </si>
  <si>
    <t>-6.574*</t>
  </si>
  <si>
    <t>1.133*</t>
  </si>
  <si>
    <t>1.511*</t>
  </si>
  <si>
    <t>-4.814*</t>
  </si>
  <si>
    <t>.889*</t>
  </si>
  <si>
    <t>-3.094*</t>
  </si>
  <si>
    <t>.556*</t>
  </si>
  <si>
    <t>-2.539*</t>
  </si>
  <si>
    <t>2.267*</t>
  </si>
  <si>
    <t>2.822*</t>
  </si>
  <si>
    <t>1.556*</t>
  </si>
  <si>
    <t>1.911*</t>
  </si>
  <si>
    <t>1.311*</t>
  </si>
  <si>
    <t>1.111*</t>
  </si>
  <si>
    <t>.822*</t>
  </si>
  <si>
    <t>4.437a</t>
  </si>
  <si>
    <t>21.717a</t>
  </si>
  <si>
    <t>-2.333*</t>
  </si>
  <si>
    <t>-1.222*</t>
  </si>
  <si>
    <t>-2.778*</t>
  </si>
  <si>
    <t>-3.444*</t>
  </si>
  <si>
    <t>-2.667*</t>
  </si>
  <si>
    <t>-3.778*</t>
  </si>
  <si>
    <t>-1.778*</t>
  </si>
  <si>
    <t>-2.556*</t>
  </si>
  <si>
    <t>2.333*</t>
  </si>
  <si>
    <t>-1.667*</t>
  </si>
  <si>
    <t>-2.111*</t>
  </si>
  <si>
    <t>1.222*</t>
  </si>
  <si>
    <t>2.778*</t>
  </si>
  <si>
    <t>-1.000*</t>
  </si>
  <si>
    <t>3.444*</t>
  </si>
  <si>
    <t>1.778*</t>
  </si>
  <si>
    <t>1.667*</t>
  </si>
  <si>
    <t>1.000*</t>
  </si>
  <si>
    <t>2.667*</t>
  </si>
  <si>
    <t>3.778*</t>
  </si>
  <si>
    <t>2.556*</t>
  </si>
  <si>
    <t>2.111*</t>
  </si>
  <si>
    <t>-2.444*</t>
  </si>
  <si>
    <t>-3.667*</t>
  </si>
  <si>
    <t>-4.000*</t>
  </si>
  <si>
    <t>2.444*</t>
  </si>
  <si>
    <t>-1.333*</t>
  </si>
  <si>
    <t>3.667*</t>
  </si>
  <si>
    <t>1.333*</t>
  </si>
  <si>
    <t>4.000*</t>
  </si>
  <si>
    <t>-1.889*</t>
  </si>
  <si>
    <t>1.889*</t>
  </si>
  <si>
    <t>-2.000*</t>
  </si>
  <si>
    <t>2.000*</t>
  </si>
  <si>
    <t>11.173a</t>
  </si>
  <si>
    <t>16.502a</t>
  </si>
  <si>
    <t>7.344a</t>
  </si>
  <si>
    <t>21.125a</t>
  </si>
  <si>
    <t>5.716a</t>
  </si>
  <si>
    <t>6.908a</t>
  </si>
  <si>
    <t>9.558a</t>
  </si>
  <si>
    <t>2.989a</t>
  </si>
  <si>
    <t>3.145a</t>
  </si>
  <si>
    <t>4.422a</t>
  </si>
  <si>
    <t>4.222*</t>
  </si>
  <si>
    <t>3.556*</t>
  </si>
  <si>
    <t>-4.222*</t>
  </si>
  <si>
    <t>-3.556*</t>
  </si>
  <si>
    <t>3.000*</t>
  </si>
  <si>
    <t>3.889*</t>
  </si>
  <si>
    <t>3.222*</t>
  </si>
  <si>
    <t>-3.000*</t>
  </si>
  <si>
    <t>-3.889*</t>
  </si>
  <si>
    <t>-3.222*</t>
  </si>
  <si>
    <t>1.7963*</t>
  </si>
  <si>
    <t>2.1296*</t>
  </si>
  <si>
    <t>3.3889*</t>
  </si>
  <si>
    <t>1.2593*</t>
  </si>
  <si>
    <t>2.5185*</t>
  </si>
  <si>
    <t>-1.7963*</t>
  </si>
  <si>
    <t>1.5926*</t>
  </si>
  <si>
    <t>-2.1296*</t>
  </si>
  <si>
    <t>-1.2593*</t>
  </si>
  <si>
    <t>-3.3889*</t>
  </si>
  <si>
    <t>-2.5185*</t>
  </si>
  <si>
    <t>-1.5926*</t>
  </si>
  <si>
    <t>Based on observed means.
 The error term is Mean Square(Error) = .980.</t>
  </si>
  <si>
    <t>Based on observed means.
 The error term is Mean Square(Error) = .773.</t>
  </si>
  <si>
    <t>Measure:Frequency of response</t>
  </si>
  <si>
    <t>Frequency of response (out of ten applications)</t>
  </si>
  <si>
    <t>Raw data</t>
  </si>
  <si>
    <t>Statistics</t>
  </si>
  <si>
    <t>CI</t>
  </si>
  <si>
    <t>Mechanical sensitivity (AUC)</t>
  </si>
  <si>
    <t>Cannabinoids Test Report</t>
  </si>
  <si>
    <t>Terpenes Test Report</t>
  </si>
  <si>
    <t>Parameter</t>
  </si>
  <si>
    <t>Result % (w/v)</t>
  </si>
  <si>
    <t>SD (n=2)</t>
  </si>
  <si>
    <t>Result (mg/ml)</t>
  </si>
  <si>
    <t>Method</t>
  </si>
  <si>
    <t>Cannabidiolic Acid (CBDA)</t>
  </si>
  <si>
    <t>&lt;LOQ</t>
  </si>
  <si>
    <t>-</t>
  </si>
  <si>
    <t>FC-PNT-01 (HPLC-UV)</t>
  </si>
  <si>
    <t>Alpha-Pinene</t>
  </si>
  <si>
    <t>PI-FC-Terp-022.18.001 (GC-FID)</t>
  </si>
  <si>
    <t>Cannabigerolic Acid (CBGA)</t>
  </si>
  <si>
    <t>Camphene</t>
  </si>
  <si>
    <t>Cannabigerol (CBG)</t>
  </si>
  <si>
    <t>(-)-Beta-Pinene</t>
  </si>
  <si>
    <t>Cannabidiol (CBD)</t>
  </si>
  <si>
    <t>Beta-Myrcene</t>
  </si>
  <si>
    <t>Tetrahydrocannabivarin (THCV)</t>
  </si>
  <si>
    <t>Delta-3-Carene</t>
  </si>
  <si>
    <t>Cannabinol (CBN)</t>
  </si>
  <si>
    <t>Alpha-Terpinene</t>
  </si>
  <si>
    <t>Tetrahydrocannabinol (THC)</t>
  </si>
  <si>
    <t>10.70</t>
  </si>
  <si>
    <t>0.71</t>
  </si>
  <si>
    <t>106.97</t>
  </si>
  <si>
    <t>p-Cymene</t>
  </si>
  <si>
    <t>Tetrahydrocannabinolic Acid (THCA)</t>
  </si>
  <si>
    <t>d-Limonene</t>
  </si>
  <si>
    <t>Cannabichromene (CBC)</t>
  </si>
  <si>
    <r>
      <rPr>
        <i/>
        <sz val="11"/>
        <color theme="1"/>
        <rFont val="Calibri"/>
        <family val="2"/>
        <scheme val="minor"/>
      </rPr>
      <t>cis</t>
    </r>
    <r>
      <rPr>
        <sz val="11"/>
        <color theme="1"/>
        <rFont val="Calibri"/>
        <family val="2"/>
        <scheme val="minor"/>
      </rPr>
      <t>-Ocimene</t>
    </r>
  </si>
  <si>
    <t>LOQ (limit of quantification)= 0.017% (w/v) = 0.17 mg/ml</t>
  </si>
  <si>
    <t>Gamma-Terpinene</t>
  </si>
  <si>
    <r>
      <rPr>
        <i/>
        <sz val="11"/>
        <color theme="1"/>
        <rFont val="Calibri"/>
        <family val="2"/>
        <scheme val="minor"/>
      </rPr>
      <t>trans</t>
    </r>
    <r>
      <rPr>
        <sz val="11"/>
        <color theme="1"/>
        <rFont val="Calibri"/>
        <family val="2"/>
        <scheme val="minor"/>
      </rPr>
      <t>-Ocimene</t>
    </r>
  </si>
  <si>
    <t>Terpinolene</t>
  </si>
  <si>
    <t>Linalool</t>
  </si>
  <si>
    <t>(-)-Isopulegol</t>
  </si>
  <si>
    <t>Geraniol</t>
  </si>
  <si>
    <t>Beta-Caryophyllene</t>
  </si>
  <si>
    <t>Alpha-Humulene</t>
  </si>
  <si>
    <r>
      <rPr>
        <i/>
        <sz val="11"/>
        <color theme="1"/>
        <rFont val="Calibri"/>
        <family val="2"/>
        <scheme val="minor"/>
      </rPr>
      <t>cis</t>
    </r>
    <r>
      <rPr>
        <sz val="11"/>
        <color theme="1"/>
        <rFont val="Calibri"/>
        <family val="2"/>
        <scheme val="minor"/>
      </rPr>
      <t>-Nerolidol</t>
    </r>
  </si>
  <si>
    <r>
      <rPr>
        <i/>
        <sz val="11"/>
        <color theme="1"/>
        <rFont val="Calibri"/>
        <family val="2"/>
        <scheme val="minor"/>
      </rPr>
      <t>trans</t>
    </r>
    <r>
      <rPr>
        <sz val="11"/>
        <color theme="1"/>
        <rFont val="Calibri"/>
        <family val="2"/>
        <scheme val="minor"/>
      </rPr>
      <t>-Nerolidol</t>
    </r>
  </si>
  <si>
    <t>Caryophyllene Oxide</t>
  </si>
  <si>
    <t>(-)-Guaiol</t>
  </si>
  <si>
    <t>(-)-Alpha-Bisabolol</t>
  </si>
  <si>
    <t>LOQ (limit of quantification) = 0.004 mg/ml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</si>
</sst>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0"/>
    <numFmt numFmtId="166" formatCode="####.00000"/>
    <numFmt numFmtId="167" formatCode="####.000"/>
  </numFmts>
  <fonts count="13" x14ac:knownFonts="1">
    <font>
      <sz val="11"/>
      <color theme="1"/>
      <name val="Calibri"/>
      <family val="2"/>
      <scheme val="minor"/>
    </font>
    <font>
      <b/>
      <sz val="11"/>
      <color theme="1"/>
      <name val="Arial"/>
      <family val="2"/>
    </font>
    <font>
      <sz val="11"/>
      <color theme="1"/>
      <name val="Arial"/>
      <family val="2"/>
    </font>
    <font>
      <sz val="11"/>
      <name val="Arial"/>
      <family val="2"/>
    </font>
    <font>
      <b/>
      <sz val="11"/>
      <name val="Arial"/>
      <family val="2"/>
    </font>
    <font>
      <vertAlign val="subscript"/>
      <sz val="11"/>
      <name val="Arial"/>
      <family val="2"/>
    </font>
    <font>
      <b/>
      <sz val="11"/>
      <color indexed="8"/>
      <name val="Arial"/>
      <family val="2"/>
    </font>
    <font>
      <sz val="11"/>
      <color indexed="8"/>
      <name val="Arial"/>
      <family val="2"/>
    </font>
    <font>
      <b/>
      <vertAlign val="superscript"/>
      <sz val="11"/>
      <color indexed="8"/>
      <name val="Arial"/>
      <family val="2"/>
    </font>
    <font>
      <vertAlign val="superscript"/>
      <sz val="11"/>
      <color indexed="8"/>
      <name val="Arial"/>
      <family val="2"/>
    </font>
    <font>
      <b/>
      <sz val="11"/>
      <color rgb="FFFF0000"/>
      <name val="Arial"/>
      <family val="2"/>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8"/>
      </left>
      <right/>
      <top style="medium">
        <color indexed="8"/>
      </top>
      <bottom/>
      <diagonal/>
    </border>
    <border>
      <left/>
      <right/>
      <top style="medium">
        <color indexed="8"/>
      </top>
      <bottom/>
      <diagonal/>
    </border>
    <border>
      <left style="medium">
        <color indexed="8"/>
      </left>
      <right/>
      <top style="thin">
        <color indexed="8"/>
      </top>
      <bottom/>
      <diagonal/>
    </border>
    <border>
      <left/>
      <right/>
      <top style="thin">
        <color indexed="8"/>
      </top>
      <bottom/>
      <diagonal/>
    </border>
    <border>
      <left/>
      <right style="thin">
        <color indexed="8"/>
      </right>
      <top style="medium">
        <color indexed="8"/>
      </top>
      <bottom/>
      <diagonal/>
    </border>
    <border>
      <left/>
      <right style="thin">
        <color indexed="8"/>
      </right>
      <top/>
      <bottom/>
      <diagonal/>
    </border>
    <border>
      <left/>
      <right style="thin">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12">
    <xf numFmtId="0" fontId="0" fillId="0" borderId="0" xfId="0"/>
    <xf numFmtId="0" fontId="1" fillId="0" borderId="0" xfId="0" applyFont="1"/>
    <xf numFmtId="0" fontId="2" fillId="0" borderId="0" xfId="0" applyFont="1"/>
    <xf numFmtId="0" fontId="2" fillId="0" borderId="1" xfId="0" applyFont="1" applyBorder="1"/>
    <xf numFmtId="49" fontId="4" fillId="0" borderId="1" xfId="0" applyNumberFormat="1" applyFont="1" applyBorder="1" applyAlignment="1">
      <alignment horizontal="left" vertical="top"/>
    </xf>
    <xf numFmtId="49" fontId="1" fillId="0" borderId="1" xfId="0" applyNumberFormat="1" applyFont="1" applyBorder="1" applyAlignment="1">
      <alignment horizontal="left" vertical="top"/>
    </xf>
    <xf numFmtId="0" fontId="2" fillId="0" borderId="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1" xfId="0" applyFont="1" applyBorder="1" applyAlignment="1">
      <alignment horizontal="center"/>
    </xf>
    <xf numFmtId="2" fontId="3" fillId="0" borderId="1" xfId="0" applyNumberFormat="1" applyFont="1" applyBorder="1" applyAlignment="1">
      <alignment horizontal="center"/>
    </xf>
    <xf numFmtId="0" fontId="7" fillId="0" borderId="11" xfId="0" applyFont="1" applyBorder="1" applyAlignment="1">
      <alignment horizontal="center" wrapText="1"/>
    </xf>
    <xf numFmtId="0" fontId="7" fillId="0" borderId="13" xfId="0" applyFont="1" applyBorder="1" applyAlignment="1">
      <alignment horizontal="center" wrapText="1"/>
    </xf>
    <xf numFmtId="0" fontId="7" fillId="0" borderId="8" xfId="0" applyFont="1" applyBorder="1" applyAlignment="1">
      <alignment horizontal="left" vertical="top" wrapText="1"/>
    </xf>
    <xf numFmtId="0" fontId="7" fillId="0" borderId="15" xfId="0" applyFont="1" applyBorder="1" applyAlignment="1">
      <alignment vertical="top" wrapText="1"/>
    </xf>
    <xf numFmtId="164" fontId="7" fillId="0" borderId="17" xfId="0" applyNumberFormat="1" applyFont="1" applyBorder="1" applyAlignment="1">
      <alignment horizontal="right" vertical="top"/>
    </xf>
    <xf numFmtId="0" fontId="7" fillId="0" borderId="10" xfId="0" applyFont="1" applyBorder="1" applyAlignment="1">
      <alignment horizontal="left" vertical="top" wrapText="1"/>
    </xf>
    <xf numFmtId="0" fontId="7" fillId="0" borderId="34" xfId="0" applyFont="1" applyBorder="1" applyAlignment="1">
      <alignment vertical="top" wrapText="1"/>
    </xf>
    <xf numFmtId="164" fontId="7" fillId="0" borderId="36" xfId="0" applyNumberFormat="1" applyFont="1" applyBorder="1" applyAlignment="1">
      <alignment horizontal="right" vertical="top"/>
    </xf>
    <xf numFmtId="0" fontId="7" fillId="0" borderId="6" xfId="0" applyFont="1" applyBorder="1" applyAlignment="1">
      <alignment horizontal="left" wrapText="1"/>
    </xf>
    <xf numFmtId="0" fontId="7" fillId="0" borderId="12" xfId="0" applyFont="1" applyBorder="1" applyAlignment="1">
      <alignment horizontal="center" wrapText="1"/>
    </xf>
    <xf numFmtId="165" fontId="7" fillId="0" borderId="15" xfId="0" applyNumberFormat="1" applyFont="1" applyBorder="1" applyAlignment="1">
      <alignment horizontal="right" vertical="top"/>
    </xf>
    <xf numFmtId="166" fontId="7" fillId="0" borderId="16" xfId="0" applyNumberFormat="1" applyFont="1" applyBorder="1" applyAlignment="1">
      <alignment horizontal="right" vertical="top"/>
    </xf>
    <xf numFmtId="0" fontId="7" fillId="0" borderId="19" xfId="0" applyFont="1" applyBorder="1" applyAlignment="1">
      <alignment horizontal="left" vertical="top" wrapText="1"/>
    </xf>
    <xf numFmtId="165" fontId="7" fillId="0" borderId="20" xfId="0" applyNumberFormat="1" applyFont="1" applyBorder="1" applyAlignment="1">
      <alignment horizontal="right" vertical="top"/>
    </xf>
    <xf numFmtId="166" fontId="7" fillId="0" borderId="21" xfId="0" applyNumberFormat="1" applyFont="1" applyBorder="1" applyAlignment="1">
      <alignment horizontal="right" vertical="top"/>
    </xf>
    <xf numFmtId="164" fontId="7" fillId="0" borderId="22" xfId="0" applyNumberFormat="1" applyFont="1" applyBorder="1" applyAlignment="1">
      <alignment horizontal="right" vertical="top"/>
    </xf>
    <xf numFmtId="0" fontId="7" fillId="0" borderId="24" xfId="0" applyFont="1" applyBorder="1" applyAlignment="1">
      <alignment horizontal="left" vertical="top" wrapText="1"/>
    </xf>
    <xf numFmtId="165" fontId="7" fillId="0" borderId="25" xfId="0" applyNumberFormat="1" applyFont="1" applyBorder="1" applyAlignment="1">
      <alignment horizontal="right" vertical="top"/>
    </xf>
    <xf numFmtId="166" fontId="7" fillId="0" borderId="26" xfId="0" applyNumberFormat="1" applyFont="1" applyBorder="1" applyAlignment="1">
      <alignment horizontal="right" vertical="top"/>
    </xf>
    <xf numFmtId="164" fontId="7" fillId="0" borderId="27" xfId="0" applyNumberFormat="1" applyFont="1" applyBorder="1" applyAlignment="1">
      <alignment horizontal="right" vertical="top"/>
    </xf>
    <xf numFmtId="0" fontId="7" fillId="0" borderId="29" xfId="0" applyFont="1" applyBorder="1" applyAlignment="1">
      <alignment horizontal="left" vertical="top" wrapText="1"/>
    </xf>
    <xf numFmtId="165" fontId="7" fillId="0" borderId="30" xfId="0" applyNumberFormat="1" applyFont="1" applyBorder="1" applyAlignment="1">
      <alignment horizontal="right" vertical="top"/>
    </xf>
    <xf numFmtId="166" fontId="7" fillId="0" borderId="31" xfId="0" applyNumberFormat="1" applyFont="1" applyBorder="1" applyAlignment="1">
      <alignment horizontal="right" vertical="top"/>
    </xf>
    <xf numFmtId="164" fontId="7" fillId="0" borderId="32" xfId="0" applyNumberFormat="1" applyFont="1" applyBorder="1" applyAlignment="1">
      <alignment horizontal="right" vertical="top"/>
    </xf>
    <xf numFmtId="165" fontId="7" fillId="0" borderId="34" xfId="0" applyNumberFormat="1" applyFont="1" applyBorder="1" applyAlignment="1">
      <alignment horizontal="right" vertical="top"/>
    </xf>
    <xf numFmtId="166" fontId="7" fillId="0" borderId="35" xfId="0" applyNumberFormat="1" applyFont="1" applyBorder="1" applyAlignment="1">
      <alignment horizontal="right" vertical="top"/>
    </xf>
    <xf numFmtId="167" fontId="7" fillId="0" borderId="15" xfId="0" applyNumberFormat="1" applyFont="1" applyBorder="1" applyAlignment="1">
      <alignment horizontal="right" vertical="top"/>
    </xf>
    <xf numFmtId="0" fontId="7" fillId="0" borderId="16" xfId="0" applyFont="1" applyBorder="1" applyAlignment="1">
      <alignment horizontal="right" vertical="top"/>
    </xf>
    <xf numFmtId="167" fontId="7" fillId="0" borderId="16" xfId="0" applyNumberFormat="1" applyFont="1" applyBorder="1" applyAlignment="1">
      <alignment horizontal="right" vertical="top"/>
    </xf>
    <xf numFmtId="167" fontId="7" fillId="0" borderId="17" xfId="0" applyNumberFormat="1" applyFont="1" applyBorder="1" applyAlignment="1">
      <alignment horizontal="right" vertical="top"/>
    </xf>
    <xf numFmtId="167" fontId="7" fillId="0" borderId="20" xfId="0" applyNumberFormat="1" applyFont="1" applyBorder="1" applyAlignment="1">
      <alignment horizontal="right" vertical="top"/>
    </xf>
    <xf numFmtId="0" fontId="7" fillId="0" borderId="21" xfId="0" applyFont="1" applyBorder="1" applyAlignment="1">
      <alignment horizontal="right" vertical="top"/>
    </xf>
    <xf numFmtId="167" fontId="7" fillId="0" borderId="21" xfId="0" applyNumberFormat="1" applyFont="1" applyBorder="1" applyAlignment="1">
      <alignment horizontal="right" vertical="top"/>
    </xf>
    <xf numFmtId="167" fontId="7" fillId="0" borderId="22" xfId="0" applyNumberFormat="1" applyFont="1" applyBorder="1" applyAlignment="1">
      <alignment horizontal="right" vertical="top"/>
    </xf>
    <xf numFmtId="167" fontId="7" fillId="0" borderId="25" xfId="0" applyNumberFormat="1" applyFont="1" applyBorder="1" applyAlignment="1">
      <alignment horizontal="right" vertical="top"/>
    </xf>
    <xf numFmtId="0" fontId="7" fillId="0" borderId="26" xfId="0" applyFont="1" applyBorder="1" applyAlignment="1">
      <alignment horizontal="right" vertical="top"/>
    </xf>
    <xf numFmtId="167" fontId="7" fillId="0" borderId="26" xfId="0" applyNumberFormat="1" applyFont="1" applyBorder="1" applyAlignment="1">
      <alignment horizontal="right" vertical="top"/>
    </xf>
    <xf numFmtId="167" fontId="7" fillId="0" borderId="27" xfId="0" applyNumberFormat="1" applyFont="1" applyBorder="1" applyAlignment="1">
      <alignment horizontal="right" vertical="top"/>
    </xf>
    <xf numFmtId="167" fontId="7" fillId="0" borderId="30" xfId="0" applyNumberFormat="1" applyFont="1" applyBorder="1" applyAlignment="1">
      <alignment horizontal="right" vertical="top"/>
    </xf>
    <xf numFmtId="0" fontId="7" fillId="0" borderId="31" xfId="0" applyFont="1" applyBorder="1" applyAlignment="1">
      <alignment horizontal="right" vertical="top"/>
    </xf>
    <xf numFmtId="167" fontId="7" fillId="0" borderId="31" xfId="0" applyNumberFormat="1" applyFont="1" applyBorder="1" applyAlignment="1">
      <alignment horizontal="right" vertical="top"/>
    </xf>
    <xf numFmtId="167" fontId="7" fillId="0" borderId="32" xfId="0" applyNumberFormat="1" applyFont="1" applyBorder="1" applyAlignment="1">
      <alignment horizontal="right" vertical="top"/>
    </xf>
    <xf numFmtId="167" fontId="7" fillId="0" borderId="34" xfId="0" applyNumberFormat="1" applyFont="1" applyBorder="1" applyAlignment="1">
      <alignment horizontal="right" vertical="top"/>
    </xf>
    <xf numFmtId="0" fontId="7" fillId="0" borderId="35" xfId="0" applyFont="1" applyBorder="1" applyAlignment="1">
      <alignment horizontal="right" vertical="top"/>
    </xf>
    <xf numFmtId="167" fontId="7" fillId="0" borderId="35" xfId="0" applyNumberFormat="1" applyFont="1" applyBorder="1" applyAlignment="1">
      <alignment horizontal="right" vertical="top"/>
    </xf>
    <xf numFmtId="167" fontId="7" fillId="0" borderId="36" xfId="0" applyNumberFormat="1" applyFont="1" applyBorder="1" applyAlignment="1">
      <alignment horizontal="right" vertical="top"/>
    </xf>
    <xf numFmtId="0" fontId="7" fillId="0" borderId="40" xfId="0" applyFont="1" applyBorder="1" applyAlignment="1">
      <alignment horizontal="center" wrapText="1"/>
    </xf>
    <xf numFmtId="0" fontId="7" fillId="0" borderId="41" xfId="0" applyFont="1" applyBorder="1" applyAlignment="1">
      <alignment horizontal="center" wrapText="1"/>
    </xf>
    <xf numFmtId="0" fontId="7" fillId="0" borderId="2" xfId="0" applyFont="1" applyBorder="1" applyAlignment="1">
      <alignment horizontal="left" vertical="top" wrapText="1"/>
    </xf>
    <xf numFmtId="167" fontId="7" fillId="0" borderId="11" xfId="0" applyNumberFormat="1" applyFont="1" applyBorder="1" applyAlignment="1">
      <alignment horizontal="right" vertical="top"/>
    </xf>
    <xf numFmtId="167" fontId="7" fillId="0" borderId="12" xfId="0" applyNumberFormat="1" applyFont="1" applyBorder="1" applyAlignment="1">
      <alignment horizontal="right" vertical="top"/>
    </xf>
    <xf numFmtId="164" fontId="7" fillId="0" borderId="12" xfId="0" applyNumberFormat="1" applyFont="1" applyBorder="1" applyAlignment="1">
      <alignment horizontal="right" vertical="top"/>
    </xf>
    <xf numFmtId="167" fontId="7" fillId="0" borderId="13" xfId="0" applyNumberFormat="1" applyFont="1" applyBorder="1" applyAlignment="1">
      <alignment horizontal="right" vertical="top"/>
    </xf>
    <xf numFmtId="164" fontId="7" fillId="0" borderId="16" xfId="0" applyNumberFormat="1" applyFont="1" applyBorder="1" applyAlignment="1">
      <alignment horizontal="right" vertical="top"/>
    </xf>
    <xf numFmtId="164" fontId="7" fillId="0" borderId="31" xfId="0" applyNumberFormat="1" applyFont="1" applyBorder="1" applyAlignment="1">
      <alignment horizontal="right" vertical="top"/>
    </xf>
    <xf numFmtId="0" fontId="7" fillId="0" borderId="7" xfId="0" applyFont="1" applyBorder="1" applyAlignment="1">
      <alignment horizontal="left" wrapText="1"/>
    </xf>
    <xf numFmtId="0" fontId="7" fillId="0" borderId="2" xfId="0" applyFont="1" applyBorder="1" applyAlignment="1">
      <alignment horizontal="left" wrapText="1"/>
    </xf>
    <xf numFmtId="0" fontId="7" fillId="0" borderId="2" xfId="0" applyFont="1" applyBorder="1" applyAlignment="1">
      <alignment horizontal="center" wrapText="1"/>
    </xf>
    <xf numFmtId="164" fontId="7" fillId="0" borderId="21" xfId="0" applyNumberFormat="1" applyFont="1" applyBorder="1" applyAlignment="1">
      <alignment horizontal="right"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164" fontId="7" fillId="0" borderId="26" xfId="0" applyNumberFormat="1" applyFont="1" applyBorder="1" applyAlignment="1">
      <alignment horizontal="right" vertical="top"/>
    </xf>
    <xf numFmtId="0" fontId="7" fillId="0" borderId="5" xfId="0" applyFont="1" applyBorder="1" applyAlignment="1">
      <alignment horizontal="left" vertical="top" wrapText="1"/>
    </xf>
    <xf numFmtId="164" fontId="7" fillId="0" borderId="35" xfId="0" applyNumberFormat="1" applyFont="1" applyBorder="1" applyAlignment="1">
      <alignment horizontal="right" vertical="top"/>
    </xf>
    <xf numFmtId="0" fontId="6" fillId="0" borderId="0" xfId="0" applyFont="1"/>
    <xf numFmtId="0" fontId="7" fillId="0" borderId="14" xfId="0" applyFont="1" applyBorder="1" applyAlignment="1">
      <alignment horizontal="left" vertical="top" wrapText="1"/>
    </xf>
    <xf numFmtId="0" fontId="7" fillId="0" borderId="39" xfId="0" applyFont="1" applyBorder="1" applyAlignment="1">
      <alignment horizontal="left" vertical="top" wrapText="1"/>
    </xf>
    <xf numFmtId="0" fontId="7" fillId="0" borderId="42" xfId="0" applyFont="1" applyBorder="1" applyAlignment="1">
      <alignment horizontal="right" vertical="top"/>
    </xf>
    <xf numFmtId="167" fontId="7" fillId="0" borderId="43" xfId="0" applyNumberFormat="1" applyFont="1" applyBorder="1" applyAlignment="1">
      <alignment horizontal="right" vertical="top"/>
    </xf>
    <xf numFmtId="167" fontId="7" fillId="0" borderId="37" xfId="0" applyNumberFormat="1" applyFont="1" applyBorder="1" applyAlignment="1">
      <alignment horizontal="right" vertical="top"/>
    </xf>
    <xf numFmtId="0" fontId="7" fillId="0" borderId="33" xfId="0" applyFont="1" applyBorder="1" applyAlignment="1">
      <alignment horizontal="left" vertical="top" wrapText="1"/>
    </xf>
    <xf numFmtId="0" fontId="7" fillId="0" borderId="44" xfId="0" applyFont="1" applyBorder="1" applyAlignment="1">
      <alignment horizontal="left" vertical="top" wrapText="1"/>
    </xf>
    <xf numFmtId="0" fontId="7" fillId="0" borderId="45" xfId="0" applyFont="1" applyBorder="1" applyAlignment="1">
      <alignment horizontal="right" vertical="top"/>
    </xf>
    <xf numFmtId="167" fontId="7" fillId="0" borderId="40" xfId="0" applyNumberFormat="1" applyFont="1" applyBorder="1" applyAlignment="1">
      <alignment horizontal="right" vertical="top"/>
    </xf>
    <xf numFmtId="167" fontId="7" fillId="0" borderId="41" xfId="0" applyNumberFormat="1" applyFont="1" applyBorder="1" applyAlignment="1">
      <alignment horizontal="right" vertical="top"/>
    </xf>
    <xf numFmtId="0" fontId="7" fillId="0" borderId="20" xfId="0" applyFont="1" applyBorder="1" applyAlignment="1">
      <alignment horizontal="right" vertical="top"/>
    </xf>
    <xf numFmtId="0" fontId="7" fillId="0" borderId="25" xfId="0" applyFont="1" applyBorder="1" applyAlignment="1">
      <alignment horizontal="right" vertical="top"/>
    </xf>
    <xf numFmtId="0" fontId="7" fillId="0" borderId="30" xfId="0" applyFont="1" applyBorder="1" applyAlignment="1">
      <alignment horizontal="right" vertical="top"/>
    </xf>
    <xf numFmtId="0" fontId="7" fillId="0" borderId="34" xfId="0" applyFont="1" applyBorder="1" applyAlignment="1">
      <alignment horizontal="right" vertical="top"/>
    </xf>
    <xf numFmtId="0" fontId="7" fillId="0" borderId="38" xfId="0" applyFont="1" applyBorder="1" applyAlignment="1">
      <alignment horizontal="left" vertical="top" wrapText="1"/>
    </xf>
    <xf numFmtId="0" fontId="7" fillId="0" borderId="49" xfId="0" applyFont="1" applyBorder="1" applyAlignment="1">
      <alignment horizontal="left" vertical="top" wrapText="1"/>
    </xf>
    <xf numFmtId="0" fontId="7" fillId="0" borderId="51" xfId="0" applyFont="1" applyBorder="1" applyAlignment="1">
      <alignment horizontal="left" vertical="top" wrapText="1"/>
    </xf>
    <xf numFmtId="0" fontId="7" fillId="0" borderId="52" xfId="0" applyFont="1" applyBorder="1" applyAlignment="1">
      <alignment horizontal="right" vertical="top"/>
    </xf>
    <xf numFmtId="167" fontId="7" fillId="0" borderId="53" xfId="0" applyNumberFormat="1" applyFont="1" applyBorder="1" applyAlignment="1">
      <alignment horizontal="right" vertical="top"/>
    </xf>
    <xf numFmtId="167" fontId="7" fillId="0" borderId="54" xfId="0" applyNumberFormat="1" applyFont="1" applyBorder="1" applyAlignment="1">
      <alignment horizontal="right" vertical="top"/>
    </xf>
    <xf numFmtId="167" fontId="7" fillId="0" borderId="52" xfId="0" applyNumberFormat="1" applyFont="1" applyBorder="1" applyAlignment="1">
      <alignment horizontal="right" vertical="top"/>
    </xf>
    <xf numFmtId="0" fontId="7" fillId="0" borderId="50" xfId="0" applyFont="1" applyBorder="1" applyAlignment="1">
      <alignment horizontal="left" vertical="top" wrapText="1"/>
    </xf>
    <xf numFmtId="167" fontId="7" fillId="0" borderId="45" xfId="0" applyNumberFormat="1" applyFont="1" applyBorder="1" applyAlignment="1">
      <alignment horizontal="right" vertical="top"/>
    </xf>
    <xf numFmtId="0" fontId="7" fillId="0" borderId="63" xfId="0" applyFont="1" applyBorder="1" applyAlignment="1">
      <alignment horizontal="left" vertical="top" wrapText="1"/>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1" fillId="3" borderId="0" xfId="0" applyFont="1" applyFill="1"/>
    <xf numFmtId="167" fontId="3" fillId="0" borderId="16" xfId="0" applyNumberFormat="1" applyFont="1" applyBorder="1" applyAlignment="1">
      <alignment horizontal="right" vertical="top"/>
    </xf>
    <xf numFmtId="167" fontId="3" fillId="0" borderId="21" xfId="0" applyNumberFormat="1" applyFont="1" applyBorder="1" applyAlignment="1">
      <alignment horizontal="right" vertical="top"/>
    </xf>
    <xf numFmtId="167" fontId="3" fillId="0" borderId="26" xfId="0" applyNumberFormat="1" applyFont="1" applyBorder="1" applyAlignment="1">
      <alignment horizontal="right" vertical="top"/>
    </xf>
    <xf numFmtId="167" fontId="3" fillId="0" borderId="31" xfId="0" applyNumberFormat="1" applyFont="1" applyBorder="1" applyAlignment="1">
      <alignment horizontal="right" vertical="top"/>
    </xf>
    <xf numFmtId="167" fontId="10" fillId="0" borderId="43" xfId="0" applyNumberFormat="1" applyFont="1" applyBorder="1" applyAlignment="1">
      <alignment horizontal="right" vertical="top"/>
    </xf>
    <xf numFmtId="167" fontId="10" fillId="0" borderId="53" xfId="0" applyNumberFormat="1" applyFont="1" applyBorder="1" applyAlignment="1">
      <alignment horizontal="right" vertical="top"/>
    </xf>
    <xf numFmtId="0" fontId="10" fillId="0" borderId="0" xfId="0" applyFont="1"/>
    <xf numFmtId="167" fontId="10" fillId="0" borderId="31" xfId="0" applyNumberFormat="1" applyFont="1" applyBorder="1" applyAlignment="1">
      <alignment horizontal="right" vertical="top"/>
    </xf>
    <xf numFmtId="167" fontId="10" fillId="0" borderId="21" xfId="0" applyNumberFormat="1" applyFont="1" applyBorder="1" applyAlignment="1">
      <alignment horizontal="right" vertical="top"/>
    </xf>
    <xf numFmtId="167" fontId="10" fillId="0" borderId="26" xfId="0" applyNumberFormat="1" applyFont="1" applyBorder="1" applyAlignment="1">
      <alignment horizontal="right" vertical="top"/>
    </xf>
    <xf numFmtId="0" fontId="2" fillId="0" borderId="0" xfId="0" applyFont="1" applyAlignment="1"/>
    <xf numFmtId="0" fontId="7" fillId="0" borderId="11" xfId="0" applyFont="1" applyBorder="1" applyAlignment="1">
      <alignment horizontal="center" wrapText="1"/>
    </xf>
    <xf numFmtId="0" fontId="7" fillId="0" borderId="12" xfId="0" applyFont="1" applyBorder="1" applyAlignment="1">
      <alignment horizontal="center" wrapText="1"/>
    </xf>
    <xf numFmtId="0" fontId="2" fillId="0" borderId="35" xfId="0" applyFont="1" applyBorder="1" applyAlignment="1">
      <alignment horizontal="center" vertical="center"/>
    </xf>
    <xf numFmtId="2" fontId="2" fillId="0" borderId="0" xfId="0" applyNumberFormat="1" applyFont="1"/>
    <xf numFmtId="2" fontId="2" fillId="0" borderId="1" xfId="0" applyNumberFormat="1" applyFont="1" applyBorder="1"/>
    <xf numFmtId="2" fontId="4" fillId="0" borderId="1" xfId="0" applyNumberFormat="1" applyFont="1" applyBorder="1" applyAlignment="1">
      <alignment horizontal="left" vertical="top"/>
    </xf>
    <xf numFmtId="2" fontId="1" fillId="0" borderId="1" xfId="0" applyNumberFormat="1" applyFont="1" applyBorder="1" applyAlignment="1">
      <alignment horizontal="left" vertical="top"/>
    </xf>
    <xf numFmtId="2" fontId="2" fillId="0" borderId="1" xfId="0" applyNumberFormat="1" applyFont="1" applyBorder="1" applyAlignment="1">
      <alignment horizontal="center" vertical="center"/>
    </xf>
    <xf numFmtId="0" fontId="2" fillId="0" borderId="0" xfId="0" applyFont="1" applyAlignment="1">
      <alignment horizontal="center"/>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8" xfId="0" applyFont="1" applyBorder="1" applyAlignment="1">
      <alignment horizontal="center" vertical="top" wrapText="1"/>
    </xf>
    <xf numFmtId="164" fontId="7" fillId="0" borderId="3" xfId="0" applyNumberFormat="1" applyFont="1" applyBorder="1" applyAlignment="1">
      <alignment horizontal="center" vertical="top"/>
    </xf>
    <xf numFmtId="0" fontId="7" fillId="0" borderId="19" xfId="0" applyFont="1" applyBorder="1" applyAlignment="1">
      <alignment horizontal="center" vertical="top" wrapText="1"/>
    </xf>
    <xf numFmtId="164" fontId="7" fillId="0" borderId="4" xfId="0" applyNumberFormat="1" applyFont="1" applyBorder="1" applyAlignment="1">
      <alignment horizontal="center" vertical="top"/>
    </xf>
    <xf numFmtId="0" fontId="7" fillId="0" borderId="10" xfId="0" applyFont="1" applyBorder="1" applyAlignment="1">
      <alignment horizontal="center" vertical="top" wrapText="1"/>
    </xf>
    <xf numFmtId="164" fontId="7" fillId="0" borderId="5" xfId="0" applyNumberFormat="1" applyFont="1" applyBorder="1" applyAlignment="1">
      <alignment horizontal="center" vertical="top"/>
    </xf>
    <xf numFmtId="0" fontId="7" fillId="0" borderId="6" xfId="0" applyFont="1" applyBorder="1" applyAlignment="1">
      <alignment horizontal="center" wrapText="1"/>
    </xf>
    <xf numFmtId="165" fontId="7" fillId="0" borderId="15" xfId="0" applyNumberFormat="1" applyFont="1" applyBorder="1" applyAlignment="1">
      <alignment horizontal="center" vertical="top"/>
    </xf>
    <xf numFmtId="166" fontId="7" fillId="0" borderId="16" xfId="0" applyNumberFormat="1" applyFont="1" applyBorder="1" applyAlignment="1">
      <alignment horizontal="center" vertical="top"/>
    </xf>
    <xf numFmtId="164" fontId="7" fillId="0" borderId="17" xfId="0" applyNumberFormat="1" applyFont="1" applyBorder="1" applyAlignment="1">
      <alignment horizontal="center" vertical="top"/>
    </xf>
    <xf numFmtId="165" fontId="7" fillId="0" borderId="20" xfId="0" applyNumberFormat="1" applyFont="1" applyBorder="1" applyAlignment="1">
      <alignment horizontal="center" vertical="top"/>
    </xf>
    <xf numFmtId="166" fontId="7" fillId="0" borderId="21" xfId="0" applyNumberFormat="1" applyFont="1" applyBorder="1" applyAlignment="1">
      <alignment horizontal="center" vertical="top"/>
    </xf>
    <xf numFmtId="164" fontId="7" fillId="0" borderId="22" xfId="0" applyNumberFormat="1" applyFont="1" applyBorder="1" applyAlignment="1">
      <alignment horizontal="center" vertical="top"/>
    </xf>
    <xf numFmtId="0" fontId="7" fillId="0" borderId="24" xfId="0" applyFont="1" applyBorder="1" applyAlignment="1">
      <alignment horizontal="center" vertical="top" wrapText="1"/>
    </xf>
    <xf numFmtId="165" fontId="7" fillId="0" borderId="25" xfId="0" applyNumberFormat="1" applyFont="1" applyBorder="1" applyAlignment="1">
      <alignment horizontal="center" vertical="top"/>
    </xf>
    <xf numFmtId="166" fontId="7" fillId="0" borderId="26" xfId="0" applyNumberFormat="1" applyFont="1" applyBorder="1" applyAlignment="1">
      <alignment horizontal="center" vertical="top"/>
    </xf>
    <xf numFmtId="164" fontId="7" fillId="0" borderId="27" xfId="0" applyNumberFormat="1" applyFont="1" applyBorder="1" applyAlignment="1">
      <alignment horizontal="center" vertical="top"/>
    </xf>
    <xf numFmtId="165" fontId="7" fillId="0" borderId="30" xfId="0" applyNumberFormat="1" applyFont="1" applyBorder="1" applyAlignment="1">
      <alignment horizontal="center" vertical="top"/>
    </xf>
    <xf numFmtId="166" fontId="7" fillId="0" borderId="31" xfId="0" applyNumberFormat="1" applyFont="1" applyBorder="1" applyAlignment="1">
      <alignment horizontal="center" vertical="top"/>
    </xf>
    <xf numFmtId="164" fontId="7" fillId="0" borderId="32" xfId="0" applyNumberFormat="1" applyFont="1" applyBorder="1" applyAlignment="1">
      <alignment horizontal="center" vertical="top"/>
    </xf>
    <xf numFmtId="165" fontId="7" fillId="0" borderId="34" xfId="0" applyNumberFormat="1" applyFont="1" applyBorder="1" applyAlignment="1">
      <alignment horizontal="center" vertical="top"/>
    </xf>
    <xf numFmtId="166" fontId="7" fillId="0" borderId="35" xfId="0" applyNumberFormat="1" applyFont="1" applyBorder="1" applyAlignment="1">
      <alignment horizontal="center" vertical="top"/>
    </xf>
    <xf numFmtId="164" fontId="7" fillId="0" borderId="36" xfId="0" applyNumberFormat="1" applyFont="1" applyBorder="1" applyAlignment="1">
      <alignment horizontal="center" vertical="top"/>
    </xf>
    <xf numFmtId="167" fontId="7" fillId="0" borderId="15" xfId="0" applyNumberFormat="1" applyFont="1" applyBorder="1" applyAlignment="1">
      <alignment horizontal="center" vertical="top"/>
    </xf>
    <xf numFmtId="0" fontId="7" fillId="0" borderId="16" xfId="0" applyFont="1" applyBorder="1" applyAlignment="1">
      <alignment horizontal="center" vertical="top"/>
    </xf>
    <xf numFmtId="167" fontId="7" fillId="0" borderId="16" xfId="0" applyNumberFormat="1" applyFont="1" applyBorder="1" applyAlignment="1">
      <alignment horizontal="center" vertical="top"/>
    </xf>
    <xf numFmtId="167" fontId="7" fillId="0" borderId="20" xfId="0" applyNumberFormat="1" applyFont="1" applyBorder="1" applyAlignment="1">
      <alignment horizontal="center" vertical="top"/>
    </xf>
    <xf numFmtId="0" fontId="7" fillId="0" borderId="21" xfId="0" applyFont="1" applyBorder="1" applyAlignment="1">
      <alignment horizontal="center" vertical="top"/>
    </xf>
    <xf numFmtId="167" fontId="7" fillId="0" borderId="21" xfId="0" applyNumberFormat="1" applyFont="1" applyBorder="1" applyAlignment="1">
      <alignment horizontal="center" vertical="top"/>
    </xf>
    <xf numFmtId="167" fontId="7" fillId="0" borderId="25" xfId="0" applyNumberFormat="1" applyFont="1" applyBorder="1" applyAlignment="1">
      <alignment horizontal="center" vertical="top"/>
    </xf>
    <xf numFmtId="0" fontId="7" fillId="0" borderId="26" xfId="0" applyFont="1" applyBorder="1" applyAlignment="1">
      <alignment horizontal="center" vertical="top"/>
    </xf>
    <xf numFmtId="167" fontId="7" fillId="0" borderId="26" xfId="0" applyNumberFormat="1" applyFont="1" applyBorder="1" applyAlignment="1">
      <alignment horizontal="center" vertical="top"/>
    </xf>
    <xf numFmtId="0" fontId="7" fillId="0" borderId="29" xfId="0" applyFont="1" applyBorder="1" applyAlignment="1">
      <alignment horizontal="center" vertical="top" wrapText="1"/>
    </xf>
    <xf numFmtId="167" fontId="7" fillId="0" borderId="30" xfId="0" applyNumberFormat="1" applyFont="1" applyBorder="1" applyAlignment="1">
      <alignment horizontal="center" vertical="top"/>
    </xf>
    <xf numFmtId="167" fontId="7" fillId="0" borderId="31" xfId="0" applyNumberFormat="1" applyFont="1" applyBorder="1" applyAlignment="1">
      <alignment horizontal="center" vertical="top"/>
    </xf>
    <xf numFmtId="167" fontId="7" fillId="0" borderId="34" xfId="0" applyNumberFormat="1" applyFont="1" applyBorder="1" applyAlignment="1">
      <alignment horizontal="center" vertical="top"/>
    </xf>
    <xf numFmtId="0" fontId="7" fillId="0" borderId="35" xfId="0" applyFont="1" applyBorder="1" applyAlignment="1">
      <alignment horizontal="center" vertical="top"/>
    </xf>
    <xf numFmtId="167" fontId="7" fillId="0" borderId="35" xfId="0" applyNumberFormat="1" applyFont="1" applyBorder="1" applyAlignment="1">
      <alignment horizontal="center" vertical="top"/>
    </xf>
    <xf numFmtId="167" fontId="7" fillId="0" borderId="11" xfId="0" applyNumberFormat="1" applyFont="1" applyBorder="1" applyAlignment="1">
      <alignment horizontal="center" vertical="top"/>
    </xf>
    <xf numFmtId="167" fontId="7" fillId="0" borderId="12" xfId="0" applyNumberFormat="1" applyFont="1" applyBorder="1" applyAlignment="1">
      <alignment horizontal="center" vertical="top"/>
    </xf>
    <xf numFmtId="164" fontId="7" fillId="0" borderId="12" xfId="0" applyNumberFormat="1" applyFont="1" applyBorder="1" applyAlignment="1">
      <alignment horizontal="center" vertical="top"/>
    </xf>
    <xf numFmtId="164" fontId="7" fillId="0" borderId="16" xfId="0" applyNumberFormat="1" applyFont="1" applyBorder="1" applyAlignment="1">
      <alignment horizontal="center" vertical="top"/>
    </xf>
    <xf numFmtId="164" fontId="7" fillId="0" borderId="31" xfId="0" applyNumberFormat="1" applyFont="1" applyBorder="1" applyAlignment="1">
      <alignment horizontal="center" vertical="top"/>
    </xf>
    <xf numFmtId="164" fontId="7" fillId="0" borderId="21" xfId="0" applyNumberFormat="1" applyFont="1" applyBorder="1" applyAlignment="1">
      <alignment horizontal="center" vertical="top"/>
    </xf>
    <xf numFmtId="164" fontId="7" fillId="0" borderId="26" xfId="0" applyNumberFormat="1" applyFont="1" applyBorder="1" applyAlignment="1">
      <alignment horizontal="center" vertical="top"/>
    </xf>
    <xf numFmtId="164" fontId="7" fillId="0" borderId="35" xfId="0" applyNumberFormat="1" applyFont="1" applyBorder="1" applyAlignment="1">
      <alignment horizontal="center" vertical="top"/>
    </xf>
    <xf numFmtId="167" fontId="3" fillId="0" borderId="21" xfId="0" applyNumberFormat="1" applyFont="1" applyBorder="1" applyAlignment="1">
      <alignment horizontal="center" vertical="top"/>
    </xf>
    <xf numFmtId="167" fontId="7" fillId="0" borderId="13" xfId="0" applyNumberFormat="1" applyFont="1" applyBorder="1" applyAlignment="1">
      <alignment horizontal="center" vertical="top"/>
    </xf>
    <xf numFmtId="167" fontId="7" fillId="0" borderId="60" xfId="0" applyNumberFormat="1" applyFont="1" applyBorder="1" applyAlignment="1">
      <alignment horizontal="center" vertical="top"/>
    </xf>
    <xf numFmtId="167" fontId="7" fillId="0" borderId="17" xfId="0" applyNumberFormat="1" applyFont="1" applyBorder="1" applyAlignment="1">
      <alignment horizontal="center" vertical="top"/>
    </xf>
    <xf numFmtId="167" fontId="7" fillId="0" borderId="61" xfId="0" applyNumberFormat="1" applyFont="1" applyBorder="1" applyAlignment="1">
      <alignment horizontal="center" vertical="top"/>
    </xf>
    <xf numFmtId="167" fontId="7" fillId="0" borderId="22" xfId="0" applyNumberFormat="1" applyFont="1" applyBorder="1" applyAlignment="1">
      <alignment horizontal="center" vertical="top"/>
    </xf>
    <xf numFmtId="167" fontId="7" fillId="0" borderId="62" xfId="0" applyNumberFormat="1" applyFont="1" applyBorder="1" applyAlignment="1">
      <alignment horizontal="center" vertical="top"/>
    </xf>
    <xf numFmtId="167" fontId="7" fillId="0" borderId="36" xfId="0" applyNumberFormat="1" applyFont="1" applyBorder="1" applyAlignment="1">
      <alignment horizontal="center" vertical="top"/>
    </xf>
    <xf numFmtId="167" fontId="7" fillId="0" borderId="27" xfId="0" applyNumberFormat="1" applyFont="1" applyBorder="1" applyAlignment="1">
      <alignment horizontal="center" vertical="top"/>
    </xf>
    <xf numFmtId="167" fontId="7" fillId="0" borderId="32" xfId="0" applyNumberFormat="1" applyFont="1" applyBorder="1" applyAlignment="1">
      <alignment horizontal="center" vertical="top"/>
    </xf>
    <xf numFmtId="0" fontId="7" fillId="0" borderId="15" xfId="0" applyFont="1" applyBorder="1" applyAlignment="1">
      <alignment horizontal="center" vertical="top"/>
    </xf>
    <xf numFmtId="0" fontId="7" fillId="0" borderId="20" xfId="0" applyFont="1" applyBorder="1" applyAlignment="1">
      <alignment horizontal="center" vertical="top"/>
    </xf>
    <xf numFmtId="0" fontId="7" fillId="0" borderId="25" xfId="0" applyFont="1" applyBorder="1" applyAlignment="1">
      <alignment horizontal="center" vertical="top"/>
    </xf>
    <xf numFmtId="0" fontId="7" fillId="0" borderId="30" xfId="0" applyFont="1" applyBorder="1" applyAlignment="1">
      <alignment horizontal="center" vertical="top"/>
    </xf>
    <xf numFmtId="0" fontId="7" fillId="0" borderId="31" xfId="0" applyFont="1" applyBorder="1" applyAlignment="1">
      <alignment horizontal="center" vertical="top"/>
    </xf>
    <xf numFmtId="0" fontId="7" fillId="0" borderId="34" xfId="0" applyFont="1" applyBorder="1" applyAlignment="1">
      <alignment horizontal="center" vertical="top"/>
    </xf>
    <xf numFmtId="0" fontId="7" fillId="0" borderId="72" xfId="0" applyFont="1" applyBorder="1" applyAlignment="1">
      <alignment horizontal="center" vertical="top" wrapText="1"/>
    </xf>
    <xf numFmtId="165" fontId="7" fillId="0" borderId="60" xfId="0" applyNumberFormat="1" applyFont="1" applyBorder="1" applyAlignment="1">
      <alignment horizontal="center" vertical="top"/>
    </xf>
    <xf numFmtId="165" fontId="7" fillId="0" borderId="16" xfId="0" applyNumberFormat="1" applyFont="1" applyBorder="1" applyAlignment="1">
      <alignment horizontal="center" vertical="top"/>
    </xf>
    <xf numFmtId="165" fontId="7" fillId="0" borderId="17" xfId="0" applyNumberFormat="1" applyFont="1" applyBorder="1" applyAlignment="1">
      <alignment horizontal="center" vertical="top"/>
    </xf>
    <xf numFmtId="0" fontId="7" fillId="0" borderId="74" xfId="0" applyFont="1" applyBorder="1" applyAlignment="1">
      <alignment horizontal="center" vertical="top" wrapText="1"/>
    </xf>
    <xf numFmtId="165" fontId="7" fillId="0" borderId="61" xfId="0" applyNumberFormat="1" applyFont="1" applyBorder="1" applyAlignment="1">
      <alignment horizontal="center" vertical="top"/>
    </xf>
    <xf numFmtId="165" fontId="7" fillId="0" borderId="21" xfId="0" applyNumberFormat="1" applyFont="1" applyBorder="1" applyAlignment="1">
      <alignment horizontal="center" vertical="top"/>
    </xf>
    <xf numFmtId="165" fontId="7" fillId="0" borderId="22" xfId="0" applyNumberFormat="1" applyFont="1" applyBorder="1" applyAlignment="1">
      <alignment horizontal="center" vertical="top"/>
    </xf>
    <xf numFmtId="0" fontId="7" fillId="0" borderId="76" xfId="0" applyFont="1" applyBorder="1" applyAlignment="1">
      <alignment horizontal="center" vertical="top" wrapText="1"/>
    </xf>
    <xf numFmtId="165" fontId="7" fillId="0" borderId="69" xfId="0" applyNumberFormat="1" applyFont="1" applyBorder="1" applyAlignment="1">
      <alignment horizontal="center" vertical="top"/>
    </xf>
    <xf numFmtId="165" fontId="7" fillId="0" borderId="26" xfId="0" applyNumberFormat="1" applyFont="1" applyBorder="1" applyAlignment="1">
      <alignment horizontal="center" vertical="top"/>
    </xf>
    <xf numFmtId="165" fontId="7" fillId="0" borderId="27" xfId="0" applyNumberFormat="1" applyFont="1" applyBorder="1" applyAlignment="1">
      <alignment horizontal="center" vertical="top"/>
    </xf>
    <xf numFmtId="0" fontId="7" fillId="0" borderId="78" xfId="0" applyFont="1" applyBorder="1" applyAlignment="1">
      <alignment horizontal="center" vertical="top" wrapText="1"/>
    </xf>
    <xf numFmtId="165" fontId="7" fillId="0" borderId="70" xfId="0" applyNumberFormat="1" applyFont="1" applyBorder="1" applyAlignment="1">
      <alignment horizontal="center" vertical="top"/>
    </xf>
    <xf numFmtId="165" fontId="7" fillId="0" borderId="31" xfId="0" applyNumberFormat="1" applyFont="1" applyBorder="1" applyAlignment="1">
      <alignment horizontal="center" vertical="top"/>
    </xf>
    <xf numFmtId="165" fontId="7" fillId="0" borderId="32" xfId="0" applyNumberFormat="1" applyFont="1" applyBorder="1" applyAlignment="1">
      <alignment horizontal="center" vertical="top"/>
    </xf>
    <xf numFmtId="0" fontId="7" fillId="0" borderId="80" xfId="0" applyFont="1" applyBorder="1" applyAlignment="1">
      <alignment horizontal="center" vertical="top" wrapText="1"/>
    </xf>
    <xf numFmtId="165" fontId="7" fillId="0" borderId="62" xfId="0" applyNumberFormat="1" applyFont="1" applyBorder="1" applyAlignment="1">
      <alignment horizontal="center" vertical="top"/>
    </xf>
    <xf numFmtId="165" fontId="7" fillId="0" borderId="35" xfId="0" applyNumberFormat="1" applyFont="1" applyBorder="1" applyAlignment="1">
      <alignment horizontal="center" vertical="top"/>
    </xf>
    <xf numFmtId="165" fontId="7" fillId="0" borderId="36" xfId="0" applyNumberFormat="1" applyFont="1" applyBorder="1" applyAlignment="1">
      <alignment horizontal="center" vertical="top"/>
    </xf>
    <xf numFmtId="167" fontId="2" fillId="0" borderId="16" xfId="0" applyNumberFormat="1" applyFont="1" applyBorder="1" applyAlignment="1">
      <alignment horizontal="center" vertical="top"/>
    </xf>
    <xf numFmtId="167" fontId="2" fillId="0" borderId="21" xfId="0" applyNumberFormat="1" applyFont="1" applyBorder="1" applyAlignment="1">
      <alignment horizontal="center" vertical="top"/>
    </xf>
    <xf numFmtId="167" fontId="2" fillId="0" borderId="26" xfId="0" applyNumberFormat="1" applyFont="1" applyBorder="1" applyAlignment="1">
      <alignment horizontal="center" vertical="top"/>
    </xf>
    <xf numFmtId="167" fontId="2" fillId="0" borderId="31" xfId="0" applyNumberFormat="1" applyFont="1" applyBorder="1" applyAlignment="1">
      <alignment horizontal="center" vertical="top"/>
    </xf>
    <xf numFmtId="167" fontId="10" fillId="0" borderId="21" xfId="0" applyNumberFormat="1" applyFont="1" applyBorder="1" applyAlignment="1">
      <alignment horizontal="center" vertical="top"/>
    </xf>
    <xf numFmtId="167" fontId="10" fillId="0" borderId="26" xfId="0" applyNumberFormat="1" applyFont="1" applyBorder="1" applyAlignment="1">
      <alignment horizontal="center" vertical="top"/>
    </xf>
    <xf numFmtId="167" fontId="10" fillId="0" borderId="31" xfId="0" applyNumberFormat="1" applyFont="1" applyBorder="1" applyAlignment="1">
      <alignment horizontal="center" vertical="top"/>
    </xf>
    <xf numFmtId="0" fontId="7" fillId="0" borderId="57" xfId="0" applyFont="1" applyBorder="1" applyAlignment="1">
      <alignment horizontal="left" vertical="top" wrapText="1"/>
    </xf>
    <xf numFmtId="2" fontId="2" fillId="0" borderId="66" xfId="0" applyNumberFormat="1" applyFont="1" applyBorder="1" applyAlignment="1">
      <alignment horizontal="center" vertical="center"/>
    </xf>
    <xf numFmtId="2" fontId="2" fillId="0" borderId="67" xfId="0" applyNumberFormat="1" applyFont="1" applyBorder="1" applyAlignment="1">
      <alignment horizontal="center" vertical="center"/>
    </xf>
    <xf numFmtId="2" fontId="2" fillId="0" borderId="68" xfId="0" applyNumberFormat="1"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7" fillId="0" borderId="7" xfId="0" applyFont="1" applyBorder="1" applyAlignment="1">
      <alignment horizontal="left" vertical="top" wrapText="1"/>
    </xf>
    <xf numFmtId="0" fontId="2" fillId="0" borderId="9" xfId="0" applyFont="1" applyBorder="1" applyAlignment="1">
      <alignment horizontal="center" vertical="center"/>
    </xf>
    <xf numFmtId="0" fontId="7" fillId="0" borderId="14" xfId="0" applyFont="1" applyBorder="1" applyAlignment="1">
      <alignment horizontal="left" vertical="top" wrapText="1"/>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7" fillId="0" borderId="2" xfId="0" applyFont="1" applyBorder="1" applyAlignment="1">
      <alignment horizontal="left" wrapText="1"/>
    </xf>
    <xf numFmtId="0" fontId="7" fillId="0" borderId="33" xfId="0" applyFont="1" applyBorder="1" applyAlignment="1">
      <alignment horizontal="left" vertical="top" wrapText="1"/>
    </xf>
    <xf numFmtId="0" fontId="7" fillId="0" borderId="0" xfId="0" applyFont="1" applyAlignment="1">
      <alignment horizontal="left" vertical="top" wrapText="1"/>
    </xf>
    <xf numFmtId="0" fontId="7" fillId="0" borderId="28" xfId="0" applyFont="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xf>
    <xf numFmtId="0" fontId="7" fillId="0" borderId="11" xfId="0" applyFont="1" applyBorder="1" applyAlignment="1">
      <alignment horizontal="center" wrapText="1"/>
    </xf>
    <xf numFmtId="0" fontId="2" fillId="0" borderId="34" xfId="0" applyFont="1" applyBorder="1" applyAlignment="1">
      <alignment horizontal="center" vertical="center"/>
    </xf>
    <xf numFmtId="0" fontId="7" fillId="0" borderId="12" xfId="0" applyFont="1" applyBorder="1" applyAlignment="1">
      <alignment horizontal="center" wrapText="1"/>
    </xf>
    <xf numFmtId="0" fontId="2" fillId="0" borderId="35" xfId="0" applyFont="1" applyBorder="1" applyAlignment="1">
      <alignment horizontal="center" vertical="center"/>
    </xf>
    <xf numFmtId="0" fontId="7" fillId="0" borderId="37" xfId="0" applyFont="1" applyBorder="1" applyAlignment="1">
      <alignment horizontal="center" wrapText="1"/>
    </xf>
    <xf numFmtId="0" fontId="2" fillId="0" borderId="39" xfId="0" applyFont="1" applyBorder="1" applyAlignment="1">
      <alignment horizontal="center" vertical="center"/>
    </xf>
    <xf numFmtId="0" fontId="7" fillId="0" borderId="7" xfId="0" applyFont="1" applyBorder="1" applyAlignment="1">
      <alignment horizontal="left" wrapText="1"/>
    </xf>
    <xf numFmtId="0" fontId="7" fillId="0" borderId="6" xfId="0" applyFont="1" applyBorder="1" applyAlignment="1">
      <alignment horizontal="left"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7" fillId="0" borderId="46" xfId="0" applyFont="1" applyBorder="1" applyAlignment="1">
      <alignment horizontal="left" wrapText="1"/>
    </xf>
    <xf numFmtId="0" fontId="2" fillId="0" borderId="47" xfId="0" applyFont="1" applyBorder="1" applyAlignment="1">
      <alignment horizontal="center" vertical="center"/>
    </xf>
    <xf numFmtId="0" fontId="6" fillId="0" borderId="47" xfId="0" applyFont="1" applyBorder="1" applyAlignment="1">
      <alignment horizontal="center" vertical="center" wrapText="1"/>
    </xf>
    <xf numFmtId="0" fontId="7" fillId="0" borderId="47" xfId="0" applyFont="1" applyBorder="1" applyAlignment="1">
      <alignment horizontal="left"/>
    </xf>
    <xf numFmtId="0" fontId="7" fillId="0" borderId="56" xfId="0" applyFont="1" applyBorder="1" applyAlignment="1">
      <alignment horizontal="left" vertical="top" wrapText="1"/>
    </xf>
    <xf numFmtId="0" fontId="7" fillId="0" borderId="18" xfId="0" applyFont="1" applyBorder="1" applyAlignment="1">
      <alignment horizontal="left" vertical="top" wrapText="1"/>
    </xf>
    <xf numFmtId="0" fontId="7" fillId="0" borderId="23" xfId="0" applyFont="1" applyBorder="1" applyAlignment="1">
      <alignment horizontal="left" vertical="top" wrapText="1"/>
    </xf>
    <xf numFmtId="0" fontId="2" fillId="0" borderId="38" xfId="0" applyFont="1" applyBorder="1" applyAlignment="1">
      <alignment horizontal="center" vertical="center"/>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8" xfId="0" applyFont="1" applyBorder="1" applyAlignment="1">
      <alignment horizontal="left" vertical="top" wrapText="1"/>
    </xf>
    <xf numFmtId="0" fontId="7" fillId="0" borderId="9" xfId="0" applyFont="1" applyBorder="1" applyAlignment="1">
      <alignment horizontal="left" vertical="top" wrapText="1"/>
    </xf>
    <xf numFmtId="0" fontId="7" fillId="0" borderId="57" xfId="0" applyFont="1" applyBorder="1" applyAlignment="1">
      <alignment horizontal="left" vertical="top"/>
    </xf>
    <xf numFmtId="0" fontId="7" fillId="0" borderId="56" xfId="0" applyFont="1" applyBorder="1" applyAlignment="1">
      <alignment horizontal="left" wrapText="1"/>
    </xf>
    <xf numFmtId="0" fontId="7" fillId="0" borderId="9" xfId="0" applyFont="1" applyBorder="1" applyAlignment="1">
      <alignment horizontal="left" wrapText="1"/>
    </xf>
    <xf numFmtId="0" fontId="7" fillId="0" borderId="8" xfId="0" applyFont="1" applyBorder="1" applyAlignment="1">
      <alignment horizontal="center" wrapText="1"/>
    </xf>
    <xf numFmtId="0" fontId="7" fillId="0" borderId="10" xfId="0" applyFont="1" applyBorder="1" applyAlignment="1">
      <alignment horizontal="center" wrapText="1"/>
    </xf>
    <xf numFmtId="0" fontId="7" fillId="0" borderId="5" xfId="0" applyFont="1" applyBorder="1" applyAlignment="1">
      <alignment horizontal="left" wrapText="1"/>
    </xf>
    <xf numFmtId="0" fontId="7" fillId="0" borderId="15" xfId="0" applyFont="1" applyBorder="1" applyAlignment="1">
      <alignment horizontal="center" wrapText="1"/>
    </xf>
    <xf numFmtId="0" fontId="7" fillId="0" borderId="34" xfId="0" applyFont="1" applyBorder="1" applyAlignment="1">
      <alignment horizontal="center" wrapText="1"/>
    </xf>
    <xf numFmtId="0" fontId="7" fillId="0" borderId="16" xfId="0" applyFont="1" applyBorder="1" applyAlignment="1">
      <alignment horizontal="center" wrapText="1"/>
    </xf>
    <xf numFmtId="0" fontId="7" fillId="0" borderId="35" xfId="0" applyFont="1" applyBorder="1" applyAlignment="1">
      <alignment horizontal="center" wrapText="1"/>
    </xf>
    <xf numFmtId="0" fontId="7" fillId="0" borderId="55" xfId="0" applyFont="1" applyBorder="1" applyAlignment="1">
      <alignment horizontal="center" wrapText="1"/>
    </xf>
    <xf numFmtId="0" fontId="7" fillId="0" borderId="39" xfId="0" applyFont="1" applyBorder="1" applyAlignment="1">
      <alignment horizontal="center" wrapText="1"/>
    </xf>
    <xf numFmtId="0" fontId="7" fillId="0" borderId="6" xfId="0" applyFont="1" applyBorder="1" applyAlignment="1">
      <alignment horizontal="center" wrapText="1"/>
    </xf>
    <xf numFmtId="0" fontId="7" fillId="0" borderId="57" xfId="0" applyFont="1" applyBorder="1" applyAlignment="1">
      <alignment horizontal="center" wrapText="1"/>
    </xf>
    <xf numFmtId="0" fontId="7" fillId="0" borderId="47" xfId="0" applyFont="1" applyBorder="1" applyAlignment="1">
      <alignment horizontal="center" wrapText="1"/>
    </xf>
    <xf numFmtId="0" fontId="7" fillId="0" borderId="46" xfId="0" applyFont="1" applyBorder="1" applyAlignment="1">
      <alignment horizontal="center" wrapText="1"/>
    </xf>
    <xf numFmtId="0" fontId="7" fillId="0" borderId="38" xfId="0" applyFont="1" applyBorder="1" applyAlignment="1">
      <alignment horizontal="center" vertical="top" wrapText="1"/>
    </xf>
    <xf numFmtId="0" fontId="2" fillId="0" borderId="48" xfId="0" applyFont="1" applyBorder="1" applyAlignment="1">
      <alignment horizontal="center" vertical="center"/>
    </xf>
    <xf numFmtId="0" fontId="7" fillId="0" borderId="49" xfId="0" applyFont="1" applyBorder="1" applyAlignment="1">
      <alignment horizontal="center" vertical="top" wrapText="1"/>
    </xf>
    <xf numFmtId="0" fontId="7" fillId="0" borderId="59" xfId="0" applyFont="1" applyBorder="1" applyAlignment="1">
      <alignment horizontal="center" vertical="top" wrapText="1"/>
    </xf>
    <xf numFmtId="0" fontId="7" fillId="0" borderId="0" xfId="0" applyFont="1" applyBorder="1" applyAlignment="1">
      <alignment horizontal="center" vertical="top" wrapText="1"/>
    </xf>
    <xf numFmtId="0" fontId="7" fillId="0" borderId="48" xfId="0" applyFont="1" applyBorder="1" applyAlignment="1">
      <alignment horizontal="center" vertical="top" wrapText="1"/>
    </xf>
    <xf numFmtId="0" fontId="7" fillId="0" borderId="50" xfId="0" applyFont="1" applyBorder="1" applyAlignment="1">
      <alignment horizontal="center" vertical="top" wrapText="1"/>
    </xf>
    <xf numFmtId="0" fontId="7" fillId="0" borderId="57" xfId="0" applyFont="1" applyBorder="1" applyAlignment="1">
      <alignment horizontal="center"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18" xfId="0" applyFont="1" applyBorder="1" applyAlignment="1">
      <alignment horizontal="left" wrapText="1"/>
    </xf>
    <xf numFmtId="0" fontId="7" fillId="0" borderId="19" xfId="0" applyFont="1" applyBorder="1" applyAlignment="1">
      <alignment horizontal="center" wrapText="1"/>
    </xf>
    <xf numFmtId="0" fontId="7" fillId="0" borderId="77" xfId="0" applyFont="1" applyBorder="1" applyAlignment="1">
      <alignment horizontal="left" vertical="top" wrapText="1"/>
    </xf>
    <xf numFmtId="0" fontId="7" fillId="0" borderId="73" xfId="0" applyFont="1" applyBorder="1" applyAlignment="1">
      <alignment horizontal="left" vertical="top" wrapText="1"/>
    </xf>
    <xf numFmtId="0" fontId="7" fillId="0" borderId="79" xfId="0" applyFont="1" applyBorder="1" applyAlignment="1">
      <alignment horizontal="left" vertical="top" wrapText="1"/>
    </xf>
    <xf numFmtId="0" fontId="7" fillId="0" borderId="71" xfId="0" applyFont="1" applyBorder="1" applyAlignment="1">
      <alignment horizontal="left" vertical="top" wrapText="1"/>
    </xf>
    <xf numFmtId="0" fontId="7" fillId="0" borderId="75" xfId="0" applyFont="1" applyBorder="1" applyAlignment="1">
      <alignment horizontal="left" vertical="top" wrapText="1"/>
    </xf>
    <xf numFmtId="0" fontId="1" fillId="2" borderId="0" xfId="0" applyFont="1" applyFill="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7" fillId="0" borderId="38" xfId="0" applyFont="1" applyBorder="1" applyAlignment="1">
      <alignment horizontal="center" wrapText="1"/>
    </xf>
    <xf numFmtId="0" fontId="7" fillId="0" borderId="47" xfId="0" applyFont="1" applyBorder="1" applyAlignment="1">
      <alignment horizontal="center" vertical="top" wrapText="1"/>
    </xf>
    <xf numFmtId="49" fontId="1" fillId="0" borderId="81" xfId="0" applyNumberFormat="1" applyFont="1" applyBorder="1" applyAlignment="1">
      <alignment horizontal="left" vertical="center"/>
    </xf>
    <xf numFmtId="49" fontId="1" fillId="0" borderId="82" xfId="0" applyNumberFormat="1" applyFont="1" applyBorder="1" applyAlignment="1">
      <alignment horizontal="left" vertical="center"/>
    </xf>
    <xf numFmtId="2" fontId="1" fillId="0" borderId="81" xfId="0" applyNumberFormat="1" applyFont="1" applyBorder="1" applyAlignment="1">
      <alignment horizontal="left" vertical="center"/>
    </xf>
    <xf numFmtId="2" fontId="1" fillId="0" borderId="82" xfId="0" applyNumberFormat="1" applyFont="1" applyBorder="1" applyAlignment="1">
      <alignment horizontal="left" vertical="center"/>
    </xf>
    <xf numFmtId="0" fontId="11" fillId="0" borderId="0" xfId="0" applyFont="1"/>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xf>
    <xf numFmtId="0" fontId="12" fillId="0" borderId="1" xfId="0" applyFont="1" applyBorder="1" applyAlignment="1">
      <alignment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66"/>
  <sheetViews>
    <sheetView topLeftCell="A217" zoomScale="53" zoomScaleNormal="53" workbookViewId="0">
      <selection activeCell="S19" sqref="S19"/>
    </sheetView>
  </sheetViews>
  <sheetFormatPr defaultColWidth="9.140625" defaultRowHeight="14.25" x14ac:dyDescent="0.2"/>
  <cols>
    <col min="1" max="1" width="13.7109375" style="2" customWidth="1"/>
    <col min="2" max="2" width="15.7109375" style="2" customWidth="1"/>
    <col min="3" max="3" width="9.28515625" style="2" bestFit="1" customWidth="1"/>
    <col min="4" max="4" width="9.42578125" style="2" bestFit="1" customWidth="1"/>
    <col min="5" max="5" width="9.28515625" style="2" bestFit="1" customWidth="1"/>
    <col min="6" max="6" width="9.42578125" style="2" bestFit="1" customWidth="1"/>
    <col min="7" max="8" width="9.28515625" style="2" bestFit="1" customWidth="1"/>
    <col min="9" max="9" width="15.7109375" style="2" customWidth="1"/>
    <col min="10" max="14" width="9.28515625" style="2" bestFit="1" customWidth="1"/>
    <col min="15" max="18" width="9.140625" style="2"/>
    <col min="19" max="19" width="12.85546875" style="2" customWidth="1"/>
    <col min="20" max="20" width="18.7109375" style="2" customWidth="1"/>
    <col min="21" max="21" width="9.42578125" style="129" bestFit="1" customWidth="1"/>
    <col min="22" max="22" width="9.28515625" style="129" bestFit="1" customWidth="1"/>
    <col min="23" max="23" width="9.42578125" style="129" bestFit="1" customWidth="1"/>
    <col min="24" max="26" width="9.28515625" style="129" bestFit="1" customWidth="1"/>
    <col min="27" max="29" width="9.28515625" style="2" bestFit="1" customWidth="1"/>
    <col min="30" max="40" width="9.140625" style="2"/>
    <col min="41" max="41" width="18.7109375" style="2" customWidth="1"/>
    <col min="42" max="42" width="9.42578125" style="129" bestFit="1" customWidth="1"/>
    <col min="43" max="43" width="9.28515625" style="129" bestFit="1" customWidth="1"/>
    <col min="44" max="44" width="9.42578125" style="129" bestFit="1" customWidth="1"/>
    <col min="45" max="47" width="9.28515625" style="129" bestFit="1" customWidth="1"/>
    <col min="48" max="50" width="9.28515625" style="2" bestFit="1" customWidth="1"/>
    <col min="51" max="16384" width="9.140625" style="2"/>
  </cols>
  <sheetData>
    <row r="1" spans="1:47" ht="15" customHeight="1" x14ac:dyDescent="0.2"/>
    <row r="2" spans="1:47" ht="15" customHeight="1" x14ac:dyDescent="0.25">
      <c r="B2" s="1" t="s">
        <v>123</v>
      </c>
      <c r="T2" s="1" t="s">
        <v>124</v>
      </c>
    </row>
    <row r="3" spans="1:47" ht="15" customHeight="1" x14ac:dyDescent="0.2"/>
    <row r="4" spans="1:47" ht="15" customHeight="1" x14ac:dyDescent="0.25">
      <c r="A4" s="109" t="s">
        <v>322</v>
      </c>
      <c r="S4" s="109" t="s">
        <v>322</v>
      </c>
      <c r="T4" s="296" t="s">
        <v>1</v>
      </c>
      <c r="U4" s="296"/>
      <c r="V4" s="296"/>
      <c r="W4" s="296"/>
      <c r="X4" s="296"/>
      <c r="Y4" s="296"/>
      <c r="Z4" s="296"/>
      <c r="AO4" s="296" t="s">
        <v>2</v>
      </c>
      <c r="AP4" s="296"/>
      <c r="AQ4" s="296"/>
      <c r="AR4" s="296"/>
      <c r="AS4" s="296"/>
      <c r="AT4" s="296"/>
      <c r="AU4" s="296"/>
    </row>
    <row r="5" spans="1:47" ht="15" customHeight="1" x14ac:dyDescent="0.2">
      <c r="C5" s="223" t="s">
        <v>325</v>
      </c>
      <c r="D5" s="224"/>
      <c r="E5" s="224"/>
      <c r="F5" s="224"/>
      <c r="G5" s="225"/>
      <c r="H5" s="124"/>
      <c r="I5" s="124"/>
      <c r="J5" s="223" t="s">
        <v>325</v>
      </c>
      <c r="K5" s="224"/>
      <c r="L5" s="224"/>
      <c r="M5" s="224"/>
      <c r="N5" s="225"/>
      <c r="T5" s="297" t="s">
        <v>321</v>
      </c>
      <c r="U5" s="298"/>
      <c r="V5" s="298"/>
      <c r="W5" s="298"/>
      <c r="X5" s="298"/>
      <c r="Y5" s="298"/>
      <c r="Z5" s="299"/>
      <c r="AO5" s="297" t="s">
        <v>321</v>
      </c>
      <c r="AP5" s="298"/>
      <c r="AQ5" s="298"/>
      <c r="AR5" s="298"/>
      <c r="AS5" s="298"/>
      <c r="AT5" s="298"/>
      <c r="AU5" s="299"/>
    </row>
    <row r="6" spans="1:47" ht="15" customHeight="1" x14ac:dyDescent="0.35">
      <c r="B6" s="16" t="s">
        <v>3</v>
      </c>
      <c r="C6" s="17" t="s">
        <v>4</v>
      </c>
      <c r="D6" s="17">
        <v>1.25</v>
      </c>
      <c r="E6" s="17">
        <v>2</v>
      </c>
      <c r="F6" s="17">
        <v>2.5</v>
      </c>
      <c r="G6" s="17">
        <v>5</v>
      </c>
      <c r="H6" s="124"/>
      <c r="I6" s="17" t="s">
        <v>3</v>
      </c>
      <c r="J6" s="17" t="s">
        <v>4</v>
      </c>
      <c r="K6" s="17">
        <v>1.25</v>
      </c>
      <c r="L6" s="17">
        <v>2</v>
      </c>
      <c r="M6" s="17">
        <v>2.5</v>
      </c>
      <c r="N6" s="17">
        <v>5</v>
      </c>
      <c r="T6" s="16" t="s">
        <v>125</v>
      </c>
      <c r="U6" s="16">
        <v>1.65</v>
      </c>
      <c r="V6" s="16">
        <v>2.36</v>
      </c>
      <c r="W6" s="16">
        <v>2.44</v>
      </c>
      <c r="X6" s="16">
        <v>2.83</v>
      </c>
      <c r="Y6" s="16">
        <v>3.22</v>
      </c>
      <c r="Z6" s="16">
        <v>3.61</v>
      </c>
      <c r="AO6" s="16" t="s">
        <v>125</v>
      </c>
      <c r="AP6" s="16">
        <v>1.65</v>
      </c>
      <c r="AQ6" s="16">
        <v>2.36</v>
      </c>
      <c r="AR6" s="16">
        <v>2.44</v>
      </c>
      <c r="AS6" s="16">
        <v>2.83</v>
      </c>
      <c r="AT6" s="16">
        <v>3.22</v>
      </c>
      <c r="AU6" s="16">
        <v>3.61</v>
      </c>
    </row>
    <row r="7" spans="1:47" ht="15" customHeight="1" x14ac:dyDescent="0.2">
      <c r="B7" s="3" t="s">
        <v>1</v>
      </c>
      <c r="C7" s="17">
        <f>(((U7+V7)/2)*($V$6-$U$6))+(((W7+V7)/2)*($W$6-$V$6))+(((X7+W7)/2)*($X$6-$W$6))+(((Y7+X7)/2)*($Y$6-$X$6))+(((Z7+Y7)/2)*($Z$6-$Y$6))</f>
        <v>7.4049999999999994</v>
      </c>
      <c r="D7" s="17">
        <f>(((U24+V24)/2)*($V$6-$U$6))+(((W24+V24)/2)*($W$6-$V$6))+(((X24+W24)/2)*($X$6-$W$6))+(((Y24+X24)/2)*($Y$6-$X$6))+(((Z24+Y24)/2)*($Z$6-$Y$6))</f>
        <v>8.6550000000000011</v>
      </c>
      <c r="E7" s="17">
        <f>(((U41+V41)/2)*($V$6-$U$6))+(((W41+V41)/2)*($W$6-$V$6))+(((X41+W41)/2)*($X$6-$W$6))+(((Y41+X41)/2)*($Y$6-$X$6))+(((Z41+Y41)/2)*($Z$6-$Y$6))</f>
        <v>6.7850000000000001</v>
      </c>
      <c r="F7" s="17">
        <f>(((U58+V58)/2)*($V$6-$U$6))+(((W58+V58)/2)*($W$6-$V$6))+(((X58+W58)/2)*($X$6-$W$6))+(((Y58+X58)/2)*($Y$6-$X$6))+(((Z58+Y58)/2)*($Z$6-$Y$6))</f>
        <v>6.27</v>
      </c>
      <c r="G7" s="17">
        <f>(((U75+V75)/2)*($V$6-$U$6))+(((W75+V75)/2)*($W$6-$V$6))+(((X75+W75)/2)*($X$6-$W$6))+(((Y75+X75)/2)*($Y$6-$X$6))+(((Z75+Y75)/2)*($Z$6-$Y$6))</f>
        <v>5.1400000000000006</v>
      </c>
      <c r="H7" s="124"/>
      <c r="I7" s="125" t="s">
        <v>2</v>
      </c>
      <c r="J7" s="17">
        <f>(((AP7+AQ7)/2)*($V$6-$U$6))+(((AR7+AQ7)/2)*($W$6-$V$6))+(((AS7+AR7)/2)*($X$6-$W$6))+(((AT7+AS7)/2)*($Y$6-$X$6))+(((AU7+AT7)/2)*($Z$6-$Y$6))</f>
        <v>8.92</v>
      </c>
      <c r="K7" s="17">
        <f>(((AP24+AQ24)/2)*($V$6-$U$6))+(((AR24+AQ24)/2)*($W$6-$V$6))+(((AS24+AR24)/2)*($X$6-$W$6))+(((AT24+AS24)/2)*($Y$6-$X$6))+(((AU24+AT24)/2)*($Z$6-$Y$6))</f>
        <v>9.4349999999999987</v>
      </c>
      <c r="L7" s="17">
        <f>(((AP41+AQ41)/2)*($V$6-$U$6))+(((AR41+AQ41)/2)*($W$6-$V$6))+(((AS41+AR41)/2)*($X$6-$W$6))+(((AT41+AS41)/2)*($Y$6-$X$6))+(((AU41+AT41)/2)*($Z$6-$Y$6))</f>
        <v>7.665</v>
      </c>
      <c r="M7" s="17">
        <f>(((AP58+AQ58)/2)*($V$6-$U$6))+(((AR58+AQ58)/2)*($W$6-$V$6))+(((AS58+AR58)/2)*($X$6-$W$6))+(((AT58+AS58)/2)*($Y$6-$X$6))+(((AU58+AT58)/2)*($Z$6-$Y$6))</f>
        <v>5.6450000000000005</v>
      </c>
      <c r="N7" s="17">
        <f>(((AP75+AQ75)/2)*($V$6-$U$6))+(((AR75+AQ75)/2)*($W$6-$V$6))+(((AS75+AR75)/2)*($X$6-$W$6))+(((AT75+AS75)/2)*($Y$6-$X$6))+(((AU75+AT75)/2)*($Z$6-$Y$6))</f>
        <v>2.8999999999999995</v>
      </c>
      <c r="T7" s="3" t="s">
        <v>96</v>
      </c>
      <c r="U7" s="16">
        <v>4</v>
      </c>
      <c r="V7" s="16">
        <v>3</v>
      </c>
      <c r="W7" s="16">
        <v>3</v>
      </c>
      <c r="X7" s="16">
        <v>4</v>
      </c>
      <c r="Y7" s="16">
        <v>4</v>
      </c>
      <c r="Z7" s="16">
        <v>5</v>
      </c>
      <c r="AO7" s="3" t="s">
        <v>96</v>
      </c>
      <c r="AP7" s="16">
        <v>2</v>
      </c>
      <c r="AQ7" s="16">
        <v>3</v>
      </c>
      <c r="AR7" s="16">
        <v>5</v>
      </c>
      <c r="AS7" s="16">
        <v>5</v>
      </c>
      <c r="AT7" s="16">
        <v>7</v>
      </c>
      <c r="AU7" s="16">
        <v>6</v>
      </c>
    </row>
    <row r="8" spans="1:47" ht="15" customHeight="1" x14ac:dyDescent="0.2">
      <c r="B8" s="3" t="s">
        <v>1</v>
      </c>
      <c r="C8" s="17">
        <f t="shared" ref="C8:C15" si="0">(((U8+V8)/2)*($V$6-$U$6))+(((W8+V8)/2)*($W$6-$V$6))+(((X8+W8)/2)*($X$6-$W$6))+(((Y8+X8)/2)*($Y$6-$X$6))+(((Z8+Y8)/2)*($Z$6-$Y$6))</f>
        <v>5.7199999999999989</v>
      </c>
      <c r="D8" s="17">
        <f>(((U25+V25)/2)*($V$6-$U$6))+(((W25+V25)/2)*($W$6-$V$6))+(((X25+W25)/2)*($X$6-$W$6))+(((Y25+X25)/2)*($Y$6-$X$6))+(((Z25+Y25)/2)*($Z$6-$Y$6))</f>
        <v>4.9749999999999996</v>
      </c>
      <c r="E8" s="17">
        <f t="shared" ref="E8:E15" si="1">(((U42+V42)/2)*($V$6-$U$6))+(((W42+V42)/2)*($W$6-$V$6))+(((X42+W42)/2)*($X$6-$W$6))+(((Y42+X42)/2)*($Y$6-$X$6))+(((Z42+Y42)/2)*($Z$6-$Y$6))</f>
        <v>6.1099999999999994</v>
      </c>
      <c r="F8" s="17">
        <f t="shared" ref="F8:F15" si="2">(((U59+V59)/2)*($V$6-$U$6))+(((W59+V59)/2)*($W$6-$V$6))+(((X59+W59)/2)*($X$6-$W$6))+(((Y59+X59)/2)*($Y$6-$X$6))+(((Z59+Y59)/2)*($Z$6-$Y$6))</f>
        <v>3.9099999999999997</v>
      </c>
      <c r="G8" s="17">
        <f t="shared" ref="G8:G15" si="3">(((U76+V76)/2)*($V$6-$U$6))+(((W76+V76)/2)*($W$6-$V$6))+(((X76+W76)/2)*($X$6-$W$6))+(((Y76+X76)/2)*($Y$6-$X$6))+(((Z76+Y76)/2)*($Z$6-$Y$6))</f>
        <v>1.1699999999999997</v>
      </c>
      <c r="H8" s="124"/>
      <c r="I8" s="125" t="s">
        <v>2</v>
      </c>
      <c r="J8" s="17">
        <f t="shared" ref="J8:J15" si="4">(((AP8+AQ8)/2)*($V$6-$U$6))+(((AR8+AQ8)/2)*($W$6-$V$6))+(((AS8+AR8)/2)*($X$6-$W$6))+(((AT8+AS8)/2)*($Y$6-$X$6))+(((AU8+AT8)/2)*($Z$6-$Y$6))</f>
        <v>8.11</v>
      </c>
      <c r="K8" s="17">
        <f t="shared" ref="K8:K15" si="5">(((AP25+AQ25)/2)*($V$6-$U$6))+(((AR25+AQ25)/2)*($W$6-$V$6))+(((AS25+AR25)/2)*($X$6-$W$6))+(((AT25+AS25)/2)*($Y$6-$X$6))+(((AU25+AT25)/2)*($Z$6-$Y$6))</f>
        <v>8.9699999999999989</v>
      </c>
      <c r="L8" s="17">
        <f t="shared" ref="L8:L15" si="6">(((AP42+AQ42)/2)*($V$6-$U$6))+(((AR42+AQ42)/2)*($W$6-$V$6))+(((AS42+AR42)/2)*($X$6-$W$6))+(((AT42+AS42)/2)*($Y$6-$X$6))+(((AU42+AT42)/2)*($Z$6-$Y$6))</f>
        <v>5.7149999999999999</v>
      </c>
      <c r="M8" s="17">
        <v>5.95</v>
      </c>
      <c r="N8" s="17">
        <f t="shared" ref="N8:N15" si="7">(((AP76+AQ76)/2)*($V$6-$U$6))+(((AR76+AQ76)/2)*($W$6-$V$6))+(((AS76+AR76)/2)*($X$6-$W$6))+(((AT76+AS76)/2)*($Y$6-$X$6))+(((AU76+AT76)/2)*($Z$6-$Y$6))</f>
        <v>1.1699999999999993</v>
      </c>
      <c r="T8" s="3" t="s">
        <v>96</v>
      </c>
      <c r="U8" s="16">
        <v>2</v>
      </c>
      <c r="V8" s="16">
        <v>3</v>
      </c>
      <c r="W8" s="16">
        <v>3</v>
      </c>
      <c r="X8" s="16">
        <v>3</v>
      </c>
      <c r="Y8" s="16">
        <v>3</v>
      </c>
      <c r="Z8" s="16">
        <v>4</v>
      </c>
      <c r="AO8" s="3" t="s">
        <v>96</v>
      </c>
      <c r="AP8" s="16">
        <v>3</v>
      </c>
      <c r="AQ8" s="16">
        <v>4</v>
      </c>
      <c r="AR8" s="16">
        <v>5</v>
      </c>
      <c r="AS8" s="16">
        <v>4</v>
      </c>
      <c r="AT8" s="16">
        <v>4</v>
      </c>
      <c r="AU8" s="16">
        <v>6</v>
      </c>
    </row>
    <row r="9" spans="1:47" ht="15" customHeight="1" x14ac:dyDescent="0.2">
      <c r="B9" s="3" t="s">
        <v>1</v>
      </c>
      <c r="C9" s="17">
        <f t="shared" si="0"/>
        <v>2.7349999999999994</v>
      </c>
      <c r="D9" s="17">
        <f t="shared" ref="D9:D15" si="8">(((U26+V26)/2)*($V$6-$U$6))+(((W26+V26)/2)*($W$6-$V$6))+(((X26+W26)/2)*($X$6-$W$6))+(((Y26+X26)/2)*($Y$6-$X$6))+(((Z26+Y26)/2)*($Z$6-$Y$6))</f>
        <v>3.5249999999999999</v>
      </c>
      <c r="E9" s="17">
        <f t="shared" si="1"/>
        <v>3.5199999999999996</v>
      </c>
      <c r="F9" s="17">
        <f t="shared" si="2"/>
        <v>4.4599999999999991</v>
      </c>
      <c r="G9" s="17">
        <f t="shared" si="3"/>
        <v>2.9349999999999996</v>
      </c>
      <c r="H9" s="124"/>
      <c r="I9" s="125" t="s">
        <v>2</v>
      </c>
      <c r="J9" s="17">
        <f t="shared" si="4"/>
        <v>9.9099999999999984</v>
      </c>
      <c r="K9" s="17">
        <f t="shared" si="5"/>
        <v>8.0649999999999995</v>
      </c>
      <c r="L9" s="17">
        <f t="shared" si="6"/>
        <v>5.1400000000000006</v>
      </c>
      <c r="M9" s="17">
        <v>5.36</v>
      </c>
      <c r="N9" s="17">
        <f t="shared" si="7"/>
        <v>3.21</v>
      </c>
      <c r="T9" s="3" t="s">
        <v>96</v>
      </c>
      <c r="U9" s="16">
        <v>0</v>
      </c>
      <c r="V9" s="16">
        <v>1</v>
      </c>
      <c r="W9" s="16">
        <v>0</v>
      </c>
      <c r="X9" s="16">
        <v>2</v>
      </c>
      <c r="Y9" s="16">
        <v>3</v>
      </c>
      <c r="Z9" s="16">
        <v>2</v>
      </c>
      <c r="AO9" s="3" t="s">
        <v>96</v>
      </c>
      <c r="AP9" s="16">
        <v>5</v>
      </c>
      <c r="AQ9" s="16">
        <v>4</v>
      </c>
      <c r="AR9" s="16">
        <v>3</v>
      </c>
      <c r="AS9" s="16">
        <v>5</v>
      </c>
      <c r="AT9" s="16">
        <v>7</v>
      </c>
      <c r="AU9" s="16">
        <v>6</v>
      </c>
    </row>
    <row r="10" spans="1:47" ht="15" customHeight="1" x14ac:dyDescent="0.2">
      <c r="B10" s="3" t="s">
        <v>1</v>
      </c>
      <c r="C10" s="17">
        <f t="shared" si="0"/>
        <v>4.34</v>
      </c>
      <c r="D10" s="17">
        <f t="shared" si="8"/>
        <v>4.6949999999999994</v>
      </c>
      <c r="E10" s="17">
        <f t="shared" si="1"/>
        <v>3.3650000000000002</v>
      </c>
      <c r="F10" s="17">
        <f t="shared" si="2"/>
        <v>3.7199999999999993</v>
      </c>
      <c r="G10" s="17">
        <f t="shared" si="3"/>
        <v>3.2099999999999995</v>
      </c>
      <c r="H10" s="124"/>
      <c r="I10" s="125" t="s">
        <v>2</v>
      </c>
      <c r="J10" s="17">
        <f t="shared" si="4"/>
        <v>10.645</v>
      </c>
      <c r="K10" s="17">
        <f t="shared" si="5"/>
        <v>8.5299999999999994</v>
      </c>
      <c r="L10" s="17">
        <f t="shared" si="6"/>
        <v>9.32</v>
      </c>
      <c r="M10" s="17">
        <v>5.84</v>
      </c>
      <c r="N10" s="17">
        <f t="shared" si="7"/>
        <v>5.7949999999999999</v>
      </c>
      <c r="T10" s="3" t="s">
        <v>96</v>
      </c>
      <c r="U10" s="16">
        <v>1</v>
      </c>
      <c r="V10" s="16">
        <v>1</v>
      </c>
      <c r="W10" s="16">
        <v>2</v>
      </c>
      <c r="X10" s="16">
        <v>2</v>
      </c>
      <c r="Y10" s="16">
        <v>4</v>
      </c>
      <c r="Z10" s="16">
        <v>4</v>
      </c>
      <c r="AO10" s="3" t="s">
        <v>96</v>
      </c>
      <c r="AP10" s="16">
        <v>3</v>
      </c>
      <c r="AQ10" s="16">
        <v>4</v>
      </c>
      <c r="AR10" s="16">
        <v>5</v>
      </c>
      <c r="AS10" s="16">
        <v>7</v>
      </c>
      <c r="AT10" s="16">
        <v>7</v>
      </c>
      <c r="AU10" s="16">
        <v>7</v>
      </c>
    </row>
    <row r="11" spans="1:47" ht="15" customHeight="1" x14ac:dyDescent="0.2">
      <c r="B11" s="3" t="s">
        <v>1</v>
      </c>
      <c r="C11" s="17">
        <f t="shared" si="0"/>
        <v>5.9099999999999993</v>
      </c>
      <c r="D11" s="17">
        <f t="shared" si="8"/>
        <v>4.5</v>
      </c>
      <c r="E11" s="17">
        <f t="shared" si="1"/>
        <v>3.9549999999999996</v>
      </c>
      <c r="F11" s="17">
        <f t="shared" si="2"/>
        <v>4.34</v>
      </c>
      <c r="G11" s="17">
        <f t="shared" si="3"/>
        <v>3.7199999999999998</v>
      </c>
      <c r="H11" s="124"/>
      <c r="I11" s="125" t="s">
        <v>2</v>
      </c>
      <c r="J11" s="17">
        <f t="shared" si="4"/>
        <v>17.035000000000004</v>
      </c>
      <c r="K11" s="17">
        <f t="shared" si="5"/>
        <v>10.225</v>
      </c>
      <c r="L11" s="17">
        <f t="shared" si="6"/>
        <v>8.3450000000000006</v>
      </c>
      <c r="M11" s="17">
        <v>9.1649999999999991</v>
      </c>
      <c r="N11" s="17">
        <f t="shared" si="7"/>
        <v>4.8949999999999996</v>
      </c>
      <c r="T11" s="3" t="s">
        <v>96</v>
      </c>
      <c r="U11" s="16">
        <v>1</v>
      </c>
      <c r="V11" s="16">
        <v>3</v>
      </c>
      <c r="W11" s="16">
        <v>2</v>
      </c>
      <c r="X11" s="16">
        <v>3</v>
      </c>
      <c r="Y11" s="16">
        <v>4</v>
      </c>
      <c r="Z11" s="16">
        <v>6</v>
      </c>
      <c r="AO11" s="3" t="s">
        <v>96</v>
      </c>
      <c r="AP11" s="16">
        <v>5</v>
      </c>
      <c r="AQ11" s="16">
        <v>8</v>
      </c>
      <c r="AR11" s="16">
        <v>10</v>
      </c>
      <c r="AS11" s="16">
        <v>10</v>
      </c>
      <c r="AT11" s="16">
        <v>10</v>
      </c>
      <c r="AU11" s="16">
        <v>10</v>
      </c>
    </row>
    <row r="12" spans="1:47" ht="15" customHeight="1" x14ac:dyDescent="0.2">
      <c r="B12" s="3" t="s">
        <v>1</v>
      </c>
      <c r="C12" s="17">
        <f t="shared" si="0"/>
        <v>3.5599999999999996</v>
      </c>
      <c r="D12" s="17">
        <f t="shared" si="8"/>
        <v>4.0250000000000004</v>
      </c>
      <c r="E12" s="17">
        <f t="shared" si="1"/>
        <v>2.9749999999999996</v>
      </c>
      <c r="F12" s="17">
        <f t="shared" si="2"/>
        <v>4.6099999999999994</v>
      </c>
      <c r="G12" s="17">
        <f t="shared" si="3"/>
        <v>2.3449999999999998</v>
      </c>
      <c r="H12" s="124"/>
      <c r="I12" s="125" t="s">
        <v>2</v>
      </c>
      <c r="J12" s="17">
        <f t="shared" si="4"/>
        <v>9.2749999999999986</v>
      </c>
      <c r="K12" s="17">
        <f t="shared" si="5"/>
        <v>7.3149999999999995</v>
      </c>
      <c r="L12" s="17">
        <f t="shared" si="6"/>
        <v>5.3249999999999993</v>
      </c>
      <c r="M12" s="17">
        <v>6.31</v>
      </c>
      <c r="N12" s="17">
        <f t="shared" si="7"/>
        <v>2.9349999999999996</v>
      </c>
      <c r="T12" s="3" t="s">
        <v>96</v>
      </c>
      <c r="U12" s="16">
        <v>0</v>
      </c>
      <c r="V12" s="16">
        <v>2</v>
      </c>
      <c r="W12" s="16">
        <v>1</v>
      </c>
      <c r="X12" s="16">
        <v>2</v>
      </c>
      <c r="Y12" s="16">
        <v>3</v>
      </c>
      <c r="Z12" s="16">
        <v>3</v>
      </c>
      <c r="AO12" s="3" t="s">
        <v>96</v>
      </c>
      <c r="AP12" s="16">
        <v>3</v>
      </c>
      <c r="AQ12" s="16">
        <v>3</v>
      </c>
      <c r="AR12" s="16">
        <v>5</v>
      </c>
      <c r="AS12" s="16">
        <v>5</v>
      </c>
      <c r="AT12" s="16">
        <v>6</v>
      </c>
      <c r="AU12" s="16">
        <v>8</v>
      </c>
    </row>
    <row r="13" spans="1:47" ht="15" customHeight="1" x14ac:dyDescent="0.2">
      <c r="B13" s="3" t="s">
        <v>1</v>
      </c>
      <c r="C13" s="17">
        <f t="shared" si="0"/>
        <v>3.7199999999999998</v>
      </c>
      <c r="D13" s="17">
        <f t="shared" si="8"/>
        <v>3.1699999999999995</v>
      </c>
      <c r="E13" s="17">
        <f t="shared" si="1"/>
        <v>3.6349999999999998</v>
      </c>
      <c r="F13" s="17">
        <f t="shared" si="2"/>
        <v>5.754999999999999</v>
      </c>
      <c r="G13" s="17">
        <f t="shared" si="3"/>
        <v>0.2350000000000001</v>
      </c>
      <c r="H13" s="124"/>
      <c r="I13" s="125" t="s">
        <v>2</v>
      </c>
      <c r="J13" s="17">
        <f t="shared" si="4"/>
        <v>7.9049999999999994</v>
      </c>
      <c r="K13" s="17">
        <f t="shared" si="5"/>
        <v>6.5699999999999985</v>
      </c>
      <c r="L13" s="17">
        <f t="shared" si="6"/>
        <v>4.7349999999999994</v>
      </c>
      <c r="M13" s="17">
        <v>5.7549999999999999</v>
      </c>
      <c r="N13" s="17">
        <f t="shared" si="7"/>
        <v>4.7449999999999992</v>
      </c>
      <c r="T13" s="3" t="s">
        <v>96</v>
      </c>
      <c r="U13" s="16">
        <v>2</v>
      </c>
      <c r="V13" s="16">
        <v>1</v>
      </c>
      <c r="W13" s="16">
        <v>2</v>
      </c>
      <c r="X13" s="16">
        <v>1</v>
      </c>
      <c r="Y13" s="16">
        <v>3</v>
      </c>
      <c r="Z13" s="16">
        <v>3</v>
      </c>
      <c r="AO13" s="3" t="s">
        <v>96</v>
      </c>
      <c r="AP13" s="16">
        <v>2</v>
      </c>
      <c r="AQ13" s="16">
        <v>3</v>
      </c>
      <c r="AR13" s="16">
        <v>4</v>
      </c>
      <c r="AS13" s="16">
        <v>5</v>
      </c>
      <c r="AT13" s="16">
        <v>5</v>
      </c>
      <c r="AU13" s="16">
        <v>6</v>
      </c>
    </row>
    <row r="14" spans="1:47" ht="15" customHeight="1" x14ac:dyDescent="0.2">
      <c r="B14" s="3" t="s">
        <v>1</v>
      </c>
      <c r="C14" s="17">
        <f t="shared" si="0"/>
        <v>8.25</v>
      </c>
      <c r="D14" s="17">
        <f t="shared" si="8"/>
        <v>11.404999999999999</v>
      </c>
      <c r="E14" s="17">
        <f t="shared" si="1"/>
        <v>9.2799999999999994</v>
      </c>
      <c r="F14" s="17">
        <f t="shared" si="2"/>
        <v>6.7700000000000005</v>
      </c>
      <c r="G14" s="17">
        <f t="shared" si="3"/>
        <v>3.4</v>
      </c>
      <c r="H14" s="124"/>
      <c r="I14" s="125" t="s">
        <v>2</v>
      </c>
      <c r="J14" s="17">
        <f t="shared" si="4"/>
        <v>11.744999999999999</v>
      </c>
      <c r="K14" s="17">
        <f t="shared" si="5"/>
        <v>8.8350000000000009</v>
      </c>
      <c r="L14" s="17">
        <f t="shared" si="6"/>
        <v>8.5299999999999994</v>
      </c>
      <c r="M14" s="17">
        <v>6.62</v>
      </c>
      <c r="N14" s="17">
        <f t="shared" si="7"/>
        <v>3.8249999999999997</v>
      </c>
      <c r="T14" s="3" t="s">
        <v>96</v>
      </c>
      <c r="U14" s="16">
        <v>2</v>
      </c>
      <c r="V14" s="16">
        <v>2</v>
      </c>
      <c r="W14" s="16">
        <v>3</v>
      </c>
      <c r="X14" s="16">
        <v>5</v>
      </c>
      <c r="Y14" s="16">
        <v>7</v>
      </c>
      <c r="Z14" s="16">
        <v>7</v>
      </c>
      <c r="AO14" s="3" t="s">
        <v>96</v>
      </c>
      <c r="AP14" s="16">
        <v>2</v>
      </c>
      <c r="AQ14" s="16">
        <v>6</v>
      </c>
      <c r="AR14" s="16">
        <v>7</v>
      </c>
      <c r="AS14" s="16">
        <v>7</v>
      </c>
      <c r="AT14" s="16">
        <v>7</v>
      </c>
      <c r="AU14" s="16">
        <v>8</v>
      </c>
    </row>
    <row r="15" spans="1:47" ht="15" customHeight="1" x14ac:dyDescent="0.2">
      <c r="B15" s="3" t="s">
        <v>1</v>
      </c>
      <c r="C15" s="17">
        <f t="shared" si="0"/>
        <v>7.2850000000000001</v>
      </c>
      <c r="D15" s="17">
        <f t="shared" si="8"/>
        <v>4.5</v>
      </c>
      <c r="E15" s="17">
        <f t="shared" si="1"/>
        <v>4.5350000000000001</v>
      </c>
      <c r="F15" s="17">
        <f t="shared" si="2"/>
        <v>5.9149999999999991</v>
      </c>
      <c r="G15" s="17">
        <f t="shared" si="3"/>
        <v>3.5950000000000002</v>
      </c>
      <c r="H15" s="124"/>
      <c r="I15" s="125" t="s">
        <v>2</v>
      </c>
      <c r="J15" s="17">
        <f t="shared" si="4"/>
        <v>9.0849999999999991</v>
      </c>
      <c r="K15" s="17">
        <f t="shared" si="5"/>
        <v>8.8499999999999979</v>
      </c>
      <c r="L15" s="17">
        <f t="shared" si="6"/>
        <v>6.5399999999999991</v>
      </c>
      <c r="M15" s="17">
        <v>5.6749999999999998</v>
      </c>
      <c r="N15" s="17">
        <f t="shared" si="7"/>
        <v>3.9899999999999998</v>
      </c>
      <c r="T15" s="3" t="s">
        <v>96</v>
      </c>
      <c r="U15" s="16">
        <v>3</v>
      </c>
      <c r="V15" s="16">
        <v>3</v>
      </c>
      <c r="W15" s="16">
        <v>4</v>
      </c>
      <c r="X15" s="16">
        <v>4</v>
      </c>
      <c r="Y15" s="16">
        <v>4</v>
      </c>
      <c r="Z15" s="16">
        <v>5</v>
      </c>
      <c r="AO15" s="3" t="s">
        <v>96</v>
      </c>
      <c r="AP15" s="16">
        <v>3</v>
      </c>
      <c r="AQ15" s="16">
        <v>4</v>
      </c>
      <c r="AR15" s="16">
        <v>5</v>
      </c>
      <c r="AS15" s="16">
        <v>5</v>
      </c>
      <c r="AT15" s="16">
        <v>6</v>
      </c>
      <c r="AU15" s="16">
        <v>5</v>
      </c>
    </row>
    <row r="16" spans="1:47" ht="15" customHeight="1" x14ac:dyDescent="0.2">
      <c r="B16" s="4" t="s">
        <v>5</v>
      </c>
      <c r="C16" s="128">
        <f>AVERAGE(C8:C15)</f>
        <v>5.1899999999999995</v>
      </c>
      <c r="D16" s="128">
        <f t="shared" ref="D16:G16" si="9">AVERAGE(D8:D15)</f>
        <v>5.0993749999999993</v>
      </c>
      <c r="E16" s="128">
        <f t="shared" si="9"/>
        <v>4.671875</v>
      </c>
      <c r="F16" s="128">
        <f t="shared" si="9"/>
        <v>4.9349999999999996</v>
      </c>
      <c r="G16" s="128">
        <f t="shared" si="9"/>
        <v>2.5762499999999995</v>
      </c>
      <c r="H16" s="124"/>
      <c r="I16" s="126" t="s">
        <v>5</v>
      </c>
      <c r="J16" s="128">
        <f>AVERAGE(J8:J15)</f>
        <v>10.463749999999999</v>
      </c>
      <c r="K16" s="128">
        <f t="shared" ref="K16" si="10">AVERAGE(K8:K15)</f>
        <v>8.42</v>
      </c>
      <c r="L16" s="128">
        <f t="shared" ref="L16" si="11">AVERAGE(L8:L15)</f>
        <v>6.7062499999999998</v>
      </c>
      <c r="M16" s="128">
        <f t="shared" ref="M16" si="12">AVERAGE(M8:M15)</f>
        <v>6.3343749999999996</v>
      </c>
      <c r="N16" s="128">
        <f t="shared" ref="N16" si="13">AVERAGE(N8:N15)</f>
        <v>3.8206249999999997</v>
      </c>
      <c r="T16" s="4" t="s">
        <v>5</v>
      </c>
      <c r="U16" s="128">
        <f>AVERAGE(U7:U15)</f>
        <v>1.6666666666666667</v>
      </c>
      <c r="V16" s="128">
        <f t="shared" ref="V16:Z16" si="14">AVERAGE(V7:V15)</f>
        <v>2.1111111111111112</v>
      </c>
      <c r="W16" s="128">
        <f t="shared" si="14"/>
        <v>2.2222222222222223</v>
      </c>
      <c r="X16" s="128">
        <f t="shared" si="14"/>
        <v>2.8888888888888888</v>
      </c>
      <c r="Y16" s="128">
        <f t="shared" si="14"/>
        <v>3.8888888888888888</v>
      </c>
      <c r="Z16" s="128">
        <f t="shared" si="14"/>
        <v>4.333333333333333</v>
      </c>
      <c r="AO16" s="4" t="s">
        <v>5</v>
      </c>
      <c r="AP16" s="128">
        <f t="shared" ref="AP16:AU16" si="15">AVERAGE(AP7:AP15)</f>
        <v>3.1111111111111112</v>
      </c>
      <c r="AQ16" s="128">
        <f t="shared" si="15"/>
        <v>4.333333333333333</v>
      </c>
      <c r="AR16" s="128">
        <f t="shared" si="15"/>
        <v>5.4444444444444446</v>
      </c>
      <c r="AS16" s="128">
        <f t="shared" si="15"/>
        <v>5.8888888888888893</v>
      </c>
      <c r="AT16" s="128">
        <f t="shared" si="15"/>
        <v>6.5555555555555554</v>
      </c>
      <c r="AU16" s="128">
        <f t="shared" si="15"/>
        <v>6.8888888888888893</v>
      </c>
    </row>
    <row r="17" spans="1:47" ht="15" customHeight="1" x14ac:dyDescent="0.2">
      <c r="B17" s="5" t="s">
        <v>6</v>
      </c>
      <c r="C17" s="128">
        <f>STDEV(C8:C15)</f>
        <v>1.9316628661781092</v>
      </c>
      <c r="D17" s="128">
        <f t="shared" ref="D17:G17" si="16">STDEV(D8:D15)</f>
        <v>2.6189916782445666</v>
      </c>
      <c r="E17" s="128">
        <f t="shared" si="16"/>
        <v>2.098465319329478</v>
      </c>
      <c r="F17" s="128">
        <f t="shared" si="16"/>
        <v>1.0831270865943141</v>
      </c>
      <c r="G17" s="128">
        <f t="shared" si="16"/>
        <v>1.2574002374514082</v>
      </c>
      <c r="H17" s="124"/>
      <c r="I17" s="127" t="s">
        <v>6</v>
      </c>
      <c r="J17" s="128">
        <f>STDEV(J8:J15)</f>
        <v>2.9414242784260654</v>
      </c>
      <c r="K17" s="128">
        <f t="shared" ref="K17:N17" si="17">STDEV(K8:K15)</f>
        <v>1.1147901788485319</v>
      </c>
      <c r="L17" s="128">
        <f t="shared" si="17"/>
        <v>1.7768466249430293</v>
      </c>
      <c r="M17" s="128">
        <f t="shared" si="17"/>
        <v>1.2075134944528454</v>
      </c>
      <c r="N17" s="128">
        <f t="shared" si="17"/>
        <v>1.4201922342214301</v>
      </c>
      <c r="T17" s="5" t="s">
        <v>6</v>
      </c>
      <c r="U17" s="128">
        <f>STDEV(U7:U15)</f>
        <v>1.3228756555322954</v>
      </c>
      <c r="V17" s="128">
        <f t="shared" ref="V17:Z17" si="18">STDEV(V7:V15)</f>
        <v>0.92796072713833677</v>
      </c>
      <c r="W17" s="128">
        <f t="shared" si="18"/>
        <v>1.2018504251546631</v>
      </c>
      <c r="X17" s="128">
        <f t="shared" si="18"/>
        <v>1.2692955176439846</v>
      </c>
      <c r="Y17" s="128">
        <f t="shared" si="18"/>
        <v>1.2692955176439846</v>
      </c>
      <c r="Z17" s="128">
        <f t="shared" si="18"/>
        <v>1.5811388300841898</v>
      </c>
      <c r="AO17" s="5" t="s">
        <v>6</v>
      </c>
      <c r="AP17" s="128">
        <f t="shared" ref="AP17:AU17" si="19">STDEV(AP7:AP15)</f>
        <v>1.1666666666666665</v>
      </c>
      <c r="AQ17" s="128">
        <f t="shared" si="19"/>
        <v>1.6583123951776999</v>
      </c>
      <c r="AR17" s="128">
        <f t="shared" si="19"/>
        <v>2.0069324297987161</v>
      </c>
      <c r="AS17" s="128">
        <f t="shared" si="19"/>
        <v>1.8333333333333341</v>
      </c>
      <c r="AT17" s="128">
        <f t="shared" si="19"/>
        <v>1.666666666666667</v>
      </c>
      <c r="AU17" s="128">
        <f t="shared" si="19"/>
        <v>1.5365907428821488</v>
      </c>
    </row>
    <row r="18" spans="1:47" ht="15" customHeight="1" x14ac:dyDescent="0.2">
      <c r="B18" s="5" t="s">
        <v>7</v>
      </c>
      <c r="C18" s="128">
        <f>C17/SQRT(COUNT(C8:C15))</f>
        <v>0.68294595582039175</v>
      </c>
      <c r="D18" s="128">
        <f t="shared" ref="D18:G18" si="20">D17/SQRT(COUNT(D8:D15))</f>
        <v>0.92595338777893477</v>
      </c>
      <c r="E18" s="128">
        <f t="shared" si="20"/>
        <v>0.74191952869133382</v>
      </c>
      <c r="F18" s="128">
        <f t="shared" si="20"/>
        <v>0.38294325390883416</v>
      </c>
      <c r="G18" s="128">
        <f t="shared" si="20"/>
        <v>0.44455811728373285</v>
      </c>
      <c r="H18" s="124"/>
      <c r="I18" s="127" t="s">
        <v>7</v>
      </c>
      <c r="J18" s="128">
        <f>J17/SQRT(COUNT(J8:J15))</f>
        <v>1.039950526810909</v>
      </c>
      <c r="K18" s="128">
        <f t="shared" ref="K18" si="21">K17/SQRT(COUNT(K8:K15))</f>
        <v>0.3941378475319805</v>
      </c>
      <c r="L18" s="128">
        <f t="shared" ref="L18" si="22">L17/SQRT(COUNT(L8:L15))</f>
        <v>0.628210148812823</v>
      </c>
      <c r="M18" s="128">
        <f t="shared" ref="M18" si="23">M17/SQRT(COUNT(M8:M15))</f>
        <v>0.42692049015093575</v>
      </c>
      <c r="N18" s="128">
        <f t="shared" ref="N18" si="24">N17/SQRT(COUNT(N8:N15))</f>
        <v>0.50211377970322335</v>
      </c>
      <c r="T18" s="5" t="s">
        <v>7</v>
      </c>
      <c r="U18" s="128">
        <f>U17/SQRT(COUNT(U7:U15))</f>
        <v>0.44095855184409843</v>
      </c>
      <c r="V18" s="128">
        <f t="shared" ref="V18:Z18" si="25">V17/SQRT(COUNT(V7:V15))</f>
        <v>0.30932024237944561</v>
      </c>
      <c r="W18" s="128">
        <f t="shared" si="25"/>
        <v>0.40061680838488772</v>
      </c>
      <c r="X18" s="128">
        <f t="shared" si="25"/>
        <v>0.42309850588132819</v>
      </c>
      <c r="Y18" s="128">
        <f t="shared" si="25"/>
        <v>0.42309850588132819</v>
      </c>
      <c r="Z18" s="128">
        <f t="shared" si="25"/>
        <v>0.52704627669472992</v>
      </c>
      <c r="AO18" s="5" t="s">
        <v>7</v>
      </c>
      <c r="AP18" s="128">
        <f t="shared" ref="AP18:AU18" si="26">AP17/SQRT(COUNT(AP7:AP15))</f>
        <v>0.38888888888888884</v>
      </c>
      <c r="AQ18" s="128">
        <f t="shared" si="26"/>
        <v>0.5527707983925666</v>
      </c>
      <c r="AR18" s="128">
        <f t="shared" si="26"/>
        <v>0.66897747659957207</v>
      </c>
      <c r="AS18" s="128">
        <f t="shared" si="26"/>
        <v>0.61111111111111138</v>
      </c>
      <c r="AT18" s="128">
        <f t="shared" si="26"/>
        <v>0.55555555555555569</v>
      </c>
      <c r="AU18" s="128">
        <f t="shared" si="26"/>
        <v>0.51219691429404957</v>
      </c>
    </row>
    <row r="19" spans="1:47" ht="15" customHeight="1" x14ac:dyDescent="0.2">
      <c r="B19" s="302" t="s">
        <v>324</v>
      </c>
      <c r="C19" s="128">
        <f>C16-(2*C17)</f>
        <v>1.326674267643781</v>
      </c>
      <c r="D19" s="128">
        <f t="shared" ref="D19:G19" si="27">D16-(2*D17)</f>
        <v>-0.13860835648913383</v>
      </c>
      <c r="E19" s="128">
        <f t="shared" si="27"/>
        <v>0.47494436134104401</v>
      </c>
      <c r="F19" s="128">
        <f t="shared" si="27"/>
        <v>2.7687458268113714</v>
      </c>
      <c r="G19" s="128">
        <f t="shared" si="27"/>
        <v>6.1449525097183155E-2</v>
      </c>
      <c r="H19" s="124"/>
      <c r="I19" s="304" t="s">
        <v>324</v>
      </c>
      <c r="J19" s="128">
        <f>J16-(2*J17)</f>
        <v>4.5809014431478685</v>
      </c>
      <c r="K19" s="128">
        <f t="shared" ref="K19:N19" si="28">K16-(2*K17)</f>
        <v>6.1904196423029365</v>
      </c>
      <c r="L19" s="128">
        <f t="shared" si="28"/>
        <v>3.1525567501139413</v>
      </c>
      <c r="M19" s="128">
        <f t="shared" si="28"/>
        <v>3.9193480110943089</v>
      </c>
      <c r="N19" s="128">
        <f t="shared" si="28"/>
        <v>0.98024053155713942</v>
      </c>
      <c r="T19" s="302" t="s">
        <v>324</v>
      </c>
      <c r="U19" s="128">
        <f>U16-(2*U17)</f>
        <v>-0.97908464439792398</v>
      </c>
      <c r="V19" s="128">
        <f t="shared" ref="V19:Z19" si="29">V16-(2*V17)</f>
        <v>0.25518965683443762</v>
      </c>
      <c r="W19" s="128">
        <f t="shared" si="29"/>
        <v>-0.18147862808710391</v>
      </c>
      <c r="X19" s="128">
        <f t="shared" si="29"/>
        <v>0.35029785360091958</v>
      </c>
      <c r="Y19" s="128">
        <f t="shared" si="29"/>
        <v>1.3502978536009196</v>
      </c>
      <c r="Z19" s="128">
        <f t="shared" si="29"/>
        <v>1.1710556731649535</v>
      </c>
      <c r="AO19" s="302" t="s">
        <v>324</v>
      </c>
      <c r="AP19" s="128">
        <f>AP16-(2*AP17)</f>
        <v>0.77777777777777812</v>
      </c>
      <c r="AQ19" s="128">
        <f t="shared" ref="AQ19:AU19" si="30">AQ16-(2*AQ17)</f>
        <v>1.0167085429779332</v>
      </c>
      <c r="AR19" s="128">
        <f t="shared" si="30"/>
        <v>1.4305795848470124</v>
      </c>
      <c r="AS19" s="128">
        <f t="shared" si="30"/>
        <v>2.222222222222221</v>
      </c>
      <c r="AT19" s="128">
        <f t="shared" si="30"/>
        <v>3.2222222222222214</v>
      </c>
      <c r="AU19" s="128">
        <f t="shared" si="30"/>
        <v>3.8157074031245917</v>
      </c>
    </row>
    <row r="20" spans="1:47" ht="15" customHeight="1" x14ac:dyDescent="0.2">
      <c r="B20" s="303"/>
      <c r="C20" s="128">
        <f t="shared" ref="C20:G20" si="31">C16+(2*C17)</f>
        <v>9.0533257323562175</v>
      </c>
      <c r="D20" s="128">
        <f t="shared" si="31"/>
        <v>10.337358356489133</v>
      </c>
      <c r="E20" s="128">
        <f t="shared" si="31"/>
        <v>8.8688056386589551</v>
      </c>
      <c r="F20" s="128">
        <f t="shared" si="31"/>
        <v>7.1012541731886278</v>
      </c>
      <c r="G20" s="128">
        <f t="shared" si="31"/>
        <v>5.0910504749028158</v>
      </c>
      <c r="H20" s="124"/>
      <c r="I20" s="305"/>
      <c r="J20" s="128">
        <f t="shared" ref="J20:N20" si="32">J16+(2*J17)</f>
        <v>16.346598556852129</v>
      </c>
      <c r="K20" s="128">
        <f t="shared" si="32"/>
        <v>10.649580357697063</v>
      </c>
      <c r="L20" s="128">
        <f t="shared" si="32"/>
        <v>10.259943249886058</v>
      </c>
      <c r="M20" s="128">
        <f t="shared" si="32"/>
        <v>8.7494019889056904</v>
      </c>
      <c r="N20" s="128">
        <f t="shared" si="32"/>
        <v>6.6610094684428596</v>
      </c>
      <c r="T20" s="303"/>
      <c r="U20" s="128">
        <f t="shared" ref="U20" si="33">U16+(2*U17)</f>
        <v>4.3124179777312577</v>
      </c>
      <c r="V20" s="128">
        <f t="shared" ref="V20:Z20" si="34">V16+(2*V17)</f>
        <v>3.9670325653877847</v>
      </c>
      <c r="W20" s="128">
        <f t="shared" si="34"/>
        <v>4.625923072531549</v>
      </c>
      <c r="X20" s="128">
        <f t="shared" si="34"/>
        <v>5.4274799241768577</v>
      </c>
      <c r="Y20" s="128">
        <f t="shared" si="34"/>
        <v>6.4274799241768577</v>
      </c>
      <c r="Z20" s="128">
        <f t="shared" si="34"/>
        <v>7.4956109935017121</v>
      </c>
      <c r="AO20" s="303"/>
      <c r="AP20" s="128">
        <f t="shared" ref="AP20:AU20" si="35">AP16+(2*AP17)</f>
        <v>5.4444444444444446</v>
      </c>
      <c r="AQ20" s="128">
        <f t="shared" si="35"/>
        <v>7.6499581236887328</v>
      </c>
      <c r="AR20" s="128">
        <f t="shared" si="35"/>
        <v>9.458309304041876</v>
      </c>
      <c r="AS20" s="128">
        <f t="shared" si="35"/>
        <v>9.5555555555555571</v>
      </c>
      <c r="AT20" s="128">
        <f t="shared" si="35"/>
        <v>9.8888888888888893</v>
      </c>
      <c r="AU20" s="128">
        <f t="shared" si="35"/>
        <v>9.9620703746531873</v>
      </c>
    </row>
    <row r="21" spans="1:47" ht="15" customHeight="1" x14ac:dyDescent="0.2"/>
    <row r="22" spans="1:47" ht="15" customHeight="1" x14ac:dyDescent="0.2">
      <c r="T22" s="297" t="s">
        <v>321</v>
      </c>
      <c r="U22" s="298"/>
      <c r="V22" s="298"/>
      <c r="W22" s="298"/>
      <c r="X22" s="298"/>
      <c r="Y22" s="298"/>
      <c r="Z22" s="299"/>
      <c r="AO22" s="297" t="s">
        <v>321</v>
      </c>
      <c r="AP22" s="298"/>
      <c r="AQ22" s="298"/>
      <c r="AR22" s="298"/>
      <c r="AS22" s="298"/>
      <c r="AT22" s="298"/>
      <c r="AU22" s="299"/>
    </row>
    <row r="23" spans="1:47" ht="15" customHeight="1" x14ac:dyDescent="0.35">
      <c r="T23" s="16" t="s">
        <v>125</v>
      </c>
      <c r="U23" s="16">
        <v>1.65</v>
      </c>
      <c r="V23" s="16">
        <v>2.36</v>
      </c>
      <c r="W23" s="16">
        <v>2.44</v>
      </c>
      <c r="X23" s="16">
        <v>2.83</v>
      </c>
      <c r="Y23" s="16">
        <v>3.22</v>
      </c>
      <c r="Z23" s="16">
        <v>3.61</v>
      </c>
      <c r="AO23" s="16" t="s">
        <v>125</v>
      </c>
      <c r="AP23" s="16">
        <v>1.65</v>
      </c>
      <c r="AQ23" s="16">
        <v>2.36</v>
      </c>
      <c r="AR23" s="16">
        <v>2.44</v>
      </c>
      <c r="AS23" s="16">
        <v>2.83</v>
      </c>
      <c r="AT23" s="16">
        <v>3.22</v>
      </c>
      <c r="AU23" s="16">
        <v>3.61</v>
      </c>
    </row>
    <row r="24" spans="1:47" ht="15" customHeight="1" x14ac:dyDescent="0.2">
      <c r="T24" s="3" t="s">
        <v>97</v>
      </c>
      <c r="U24" s="16">
        <v>4</v>
      </c>
      <c r="V24" s="16">
        <v>3</v>
      </c>
      <c r="W24" s="16">
        <v>5</v>
      </c>
      <c r="X24" s="16">
        <v>5</v>
      </c>
      <c r="Y24" s="16">
        <v>5</v>
      </c>
      <c r="Z24" s="16">
        <v>5</v>
      </c>
      <c r="AO24" s="3" t="s">
        <v>97</v>
      </c>
      <c r="AP24" s="16">
        <v>4</v>
      </c>
      <c r="AQ24" s="16">
        <v>3</v>
      </c>
      <c r="AR24" s="16">
        <v>5</v>
      </c>
      <c r="AS24" s="16">
        <v>5</v>
      </c>
      <c r="AT24" s="16">
        <v>6</v>
      </c>
      <c r="AU24" s="16">
        <v>7</v>
      </c>
    </row>
    <row r="25" spans="1:47" ht="15" customHeight="1" x14ac:dyDescent="0.2">
      <c r="T25" s="3" t="s">
        <v>97</v>
      </c>
      <c r="U25" s="16">
        <v>1</v>
      </c>
      <c r="V25" s="16">
        <v>3</v>
      </c>
      <c r="W25" s="16">
        <v>3</v>
      </c>
      <c r="X25" s="16">
        <v>2</v>
      </c>
      <c r="Y25" s="16">
        <v>3</v>
      </c>
      <c r="Z25" s="16">
        <v>4</v>
      </c>
      <c r="AO25" s="3" t="s">
        <v>97</v>
      </c>
      <c r="AP25" s="16">
        <v>1</v>
      </c>
      <c r="AQ25" s="16">
        <v>6</v>
      </c>
      <c r="AR25" s="16">
        <v>5</v>
      </c>
      <c r="AS25" s="16">
        <v>5</v>
      </c>
      <c r="AT25" s="16">
        <v>5</v>
      </c>
      <c r="AU25" s="16">
        <v>6</v>
      </c>
    </row>
    <row r="26" spans="1:47" ht="15" customHeight="1" x14ac:dyDescent="0.2">
      <c r="T26" s="3" t="s">
        <v>97</v>
      </c>
      <c r="U26" s="16">
        <v>1</v>
      </c>
      <c r="V26" s="16">
        <v>2</v>
      </c>
      <c r="W26" s="16">
        <v>1</v>
      </c>
      <c r="X26" s="16">
        <v>2</v>
      </c>
      <c r="Y26" s="16">
        <v>2</v>
      </c>
      <c r="Z26" s="16">
        <v>3</v>
      </c>
      <c r="AO26" s="3" t="s">
        <v>97</v>
      </c>
      <c r="AP26" s="16">
        <v>3</v>
      </c>
      <c r="AQ26" s="16">
        <v>3</v>
      </c>
      <c r="AR26" s="16">
        <v>4</v>
      </c>
      <c r="AS26" s="16">
        <v>3</v>
      </c>
      <c r="AT26" s="16">
        <v>6</v>
      </c>
      <c r="AU26" s="16">
        <v>7</v>
      </c>
    </row>
    <row r="27" spans="1:47" ht="15" customHeight="1" x14ac:dyDescent="0.2">
      <c r="T27" s="3" t="s">
        <v>97</v>
      </c>
      <c r="U27" s="16">
        <v>1</v>
      </c>
      <c r="V27" s="16">
        <v>2</v>
      </c>
      <c r="W27" s="16">
        <v>1</v>
      </c>
      <c r="X27" s="16">
        <v>4</v>
      </c>
      <c r="Y27" s="16">
        <v>3</v>
      </c>
      <c r="Z27" s="16">
        <v>3</v>
      </c>
      <c r="AO27" s="3" t="s">
        <v>97</v>
      </c>
      <c r="AP27" s="16">
        <v>2</v>
      </c>
      <c r="AQ27" s="16">
        <v>3</v>
      </c>
      <c r="AR27" s="16">
        <v>5</v>
      </c>
      <c r="AS27" s="16">
        <v>5</v>
      </c>
      <c r="AT27" s="16">
        <v>6</v>
      </c>
      <c r="AU27" s="16">
        <v>6</v>
      </c>
    </row>
    <row r="28" spans="1:47" ht="15" customHeight="1" thickBot="1" x14ac:dyDescent="0.3">
      <c r="A28" s="109" t="s">
        <v>323</v>
      </c>
      <c r="C28" s="226" t="s">
        <v>16</v>
      </c>
      <c r="D28" s="227"/>
      <c r="E28" s="227"/>
      <c r="F28" s="227"/>
      <c r="T28" s="3" t="s">
        <v>97</v>
      </c>
      <c r="U28" s="16">
        <v>1</v>
      </c>
      <c r="V28" s="16">
        <v>2</v>
      </c>
      <c r="W28" s="16">
        <v>1</v>
      </c>
      <c r="X28" s="16">
        <v>3</v>
      </c>
      <c r="Y28" s="16">
        <v>3</v>
      </c>
      <c r="Z28" s="16">
        <v>4</v>
      </c>
      <c r="AO28" s="3" t="s">
        <v>97</v>
      </c>
      <c r="AP28" s="16">
        <v>4</v>
      </c>
      <c r="AQ28" s="16">
        <v>5</v>
      </c>
      <c r="AR28" s="16">
        <v>5</v>
      </c>
      <c r="AS28" s="16">
        <v>5</v>
      </c>
      <c r="AT28" s="16">
        <v>6</v>
      </c>
      <c r="AU28" s="16">
        <v>7</v>
      </c>
    </row>
    <row r="29" spans="1:47" ht="15" customHeight="1" thickBot="1" x14ac:dyDescent="0.25">
      <c r="C29" s="228" t="s">
        <v>0</v>
      </c>
      <c r="D29" s="229"/>
      <c r="E29" s="18" t="s">
        <v>81</v>
      </c>
      <c r="F29" s="19" t="s">
        <v>17</v>
      </c>
      <c r="T29" s="3" t="s">
        <v>97</v>
      </c>
      <c r="U29" s="16">
        <v>0</v>
      </c>
      <c r="V29" s="16">
        <v>1</v>
      </c>
      <c r="W29" s="16">
        <v>3</v>
      </c>
      <c r="X29" s="16">
        <v>2</v>
      </c>
      <c r="Y29" s="16">
        <v>4</v>
      </c>
      <c r="Z29" s="16">
        <v>3</v>
      </c>
      <c r="AO29" s="3" t="s">
        <v>97</v>
      </c>
      <c r="AP29" s="16">
        <v>2</v>
      </c>
      <c r="AQ29" s="16">
        <v>2</v>
      </c>
      <c r="AR29" s="16">
        <v>4</v>
      </c>
      <c r="AS29" s="16">
        <v>4</v>
      </c>
      <c r="AT29" s="16">
        <v>6</v>
      </c>
      <c r="AU29" s="16">
        <v>5</v>
      </c>
    </row>
    <row r="30" spans="1:47" ht="15" customHeight="1" thickBot="1" x14ac:dyDescent="0.25">
      <c r="C30" s="230" t="s">
        <v>18</v>
      </c>
      <c r="D30" s="20" t="s">
        <v>82</v>
      </c>
      <c r="E30" s="21" t="s">
        <v>1</v>
      </c>
      <c r="F30" s="22">
        <v>9</v>
      </c>
      <c r="T30" s="3" t="s">
        <v>97</v>
      </c>
      <c r="U30" s="16">
        <v>0</v>
      </c>
      <c r="V30" s="16">
        <v>2</v>
      </c>
      <c r="W30" s="16">
        <v>1</v>
      </c>
      <c r="X30" s="16">
        <v>2</v>
      </c>
      <c r="Y30" s="16">
        <v>2</v>
      </c>
      <c r="Z30" s="16">
        <v>3</v>
      </c>
      <c r="AO30" s="3" t="s">
        <v>97</v>
      </c>
      <c r="AP30" s="16">
        <v>1</v>
      </c>
      <c r="AQ30" s="16">
        <v>2</v>
      </c>
      <c r="AR30" s="16">
        <v>4</v>
      </c>
      <c r="AS30" s="16">
        <v>4</v>
      </c>
      <c r="AT30" s="16">
        <v>4</v>
      </c>
      <c r="AU30" s="16">
        <v>7</v>
      </c>
    </row>
    <row r="31" spans="1:47" ht="15" customHeight="1" thickBot="1" x14ac:dyDescent="0.25">
      <c r="C31" s="231"/>
      <c r="D31" s="23" t="s">
        <v>11</v>
      </c>
      <c r="E31" s="24" t="s">
        <v>2</v>
      </c>
      <c r="F31" s="25">
        <v>9</v>
      </c>
      <c r="T31" s="3" t="s">
        <v>97</v>
      </c>
      <c r="U31" s="16">
        <v>3</v>
      </c>
      <c r="V31" s="16">
        <v>8</v>
      </c>
      <c r="W31" s="16">
        <v>4</v>
      </c>
      <c r="X31" s="16">
        <v>6</v>
      </c>
      <c r="Y31" s="16">
        <v>7</v>
      </c>
      <c r="Z31" s="16">
        <v>6</v>
      </c>
      <c r="AO31" s="3" t="s">
        <v>97</v>
      </c>
      <c r="AP31" s="16">
        <v>0</v>
      </c>
      <c r="AQ31" s="16">
        <v>3</v>
      </c>
      <c r="AR31" s="16">
        <v>6</v>
      </c>
      <c r="AS31" s="16">
        <v>6</v>
      </c>
      <c r="AT31" s="16">
        <v>7</v>
      </c>
      <c r="AU31" s="16">
        <v>6</v>
      </c>
    </row>
    <row r="32" spans="1:47" ht="15" customHeight="1" x14ac:dyDescent="0.2">
      <c r="T32" s="3" t="s">
        <v>97</v>
      </c>
      <c r="U32" s="16">
        <v>2</v>
      </c>
      <c r="V32" s="16">
        <v>1</v>
      </c>
      <c r="W32" s="16">
        <v>2</v>
      </c>
      <c r="X32" s="16">
        <v>3</v>
      </c>
      <c r="Y32" s="16">
        <v>3</v>
      </c>
      <c r="Z32" s="16">
        <v>3</v>
      </c>
      <c r="AO32" s="3" t="s">
        <v>97</v>
      </c>
      <c r="AP32" s="16">
        <v>3</v>
      </c>
      <c r="AQ32" s="16">
        <v>4</v>
      </c>
      <c r="AR32" s="16">
        <v>4</v>
      </c>
      <c r="AS32" s="16">
        <v>4</v>
      </c>
      <c r="AT32" s="16">
        <v>7</v>
      </c>
      <c r="AU32" s="16">
        <v>5</v>
      </c>
    </row>
    <row r="33" spans="3:47" ht="15" customHeight="1" thickBot="1" x14ac:dyDescent="0.25">
      <c r="C33" s="226" t="s">
        <v>19</v>
      </c>
      <c r="D33" s="227"/>
      <c r="E33" s="227"/>
      <c r="F33" s="227"/>
      <c r="G33" s="227"/>
      <c r="T33" s="4" t="s">
        <v>5</v>
      </c>
      <c r="U33" s="128">
        <f t="shared" ref="U33:Z33" si="36">AVERAGE(U24:U32)</f>
        <v>1.4444444444444444</v>
      </c>
      <c r="V33" s="128">
        <f t="shared" si="36"/>
        <v>2.6666666666666665</v>
      </c>
      <c r="W33" s="128">
        <f t="shared" si="36"/>
        <v>2.3333333333333335</v>
      </c>
      <c r="X33" s="128">
        <f t="shared" si="36"/>
        <v>3.2222222222222223</v>
      </c>
      <c r="Y33" s="128">
        <f t="shared" si="36"/>
        <v>3.5555555555555554</v>
      </c>
      <c r="Z33" s="128">
        <f t="shared" si="36"/>
        <v>3.7777777777777777</v>
      </c>
      <c r="AO33" s="4" t="s">
        <v>5</v>
      </c>
      <c r="AP33" s="128">
        <f>AVERAGE(AP24:AP32)</f>
        <v>2.2222222222222223</v>
      </c>
      <c r="AQ33" s="128">
        <f t="shared" ref="AQ33" si="37">AVERAGE(AQ24:AQ32)</f>
        <v>3.4444444444444446</v>
      </c>
      <c r="AR33" s="128">
        <f t="shared" ref="AR33" si="38">AVERAGE(AR24:AR32)</f>
        <v>4.666666666666667</v>
      </c>
      <c r="AS33" s="128">
        <f t="shared" ref="AS33" si="39">AVERAGE(AS24:AS32)</f>
        <v>4.5555555555555554</v>
      </c>
      <c r="AT33" s="128">
        <f t="shared" ref="AT33" si="40">AVERAGE(AT24:AT32)</f>
        <v>5.8888888888888893</v>
      </c>
      <c r="AU33" s="128">
        <f t="shared" ref="AU33" si="41">AVERAGE(AU24:AU32)</f>
        <v>6.2222222222222223</v>
      </c>
    </row>
    <row r="34" spans="3:47" ht="15" customHeight="1" thickBot="1" x14ac:dyDescent="0.25">
      <c r="C34" s="6"/>
      <c r="D34" s="26" t="s">
        <v>18</v>
      </c>
      <c r="E34" s="18" t="s">
        <v>5</v>
      </c>
      <c r="F34" s="27" t="s">
        <v>20</v>
      </c>
      <c r="G34" s="19" t="s">
        <v>17</v>
      </c>
      <c r="T34" s="5" t="s">
        <v>6</v>
      </c>
      <c r="U34" s="128">
        <f t="shared" ref="U34:Z34" si="42">STDEV(U24:U32)</f>
        <v>1.3333333333333333</v>
      </c>
      <c r="V34" s="128">
        <f t="shared" si="42"/>
        <v>2.1213203435596424</v>
      </c>
      <c r="W34" s="128">
        <f t="shared" si="42"/>
        <v>1.5</v>
      </c>
      <c r="X34" s="128">
        <f t="shared" si="42"/>
        <v>1.4813657362192649</v>
      </c>
      <c r="Y34" s="128">
        <f t="shared" si="42"/>
        <v>1.5898986690282431</v>
      </c>
      <c r="Z34" s="128">
        <f t="shared" si="42"/>
        <v>1.0929064207169994</v>
      </c>
      <c r="AO34" s="5" t="s">
        <v>6</v>
      </c>
      <c r="AP34" s="128">
        <f>STDEV(AP24:AP32)</f>
        <v>1.3944333775567928</v>
      </c>
      <c r="AQ34" s="128">
        <f t="shared" ref="AQ34:AU34" si="43">STDEV(AQ24:AQ32)</f>
        <v>1.3333333333333337</v>
      </c>
      <c r="AR34" s="128">
        <f t="shared" si="43"/>
        <v>0.70710678118654757</v>
      </c>
      <c r="AS34" s="128">
        <f t="shared" si="43"/>
        <v>0.88191710368819731</v>
      </c>
      <c r="AT34" s="128">
        <f t="shared" si="43"/>
        <v>0.92796072713833866</v>
      </c>
      <c r="AU34" s="128">
        <f t="shared" si="43"/>
        <v>0.83333333333333237</v>
      </c>
    </row>
    <row r="35" spans="3:47" ht="15" customHeight="1" x14ac:dyDescent="0.2">
      <c r="C35" s="232" t="s">
        <v>96</v>
      </c>
      <c r="D35" s="20" t="s">
        <v>1</v>
      </c>
      <c r="E35" s="28">
        <v>5.4361111111111109</v>
      </c>
      <c r="F35" s="29">
        <v>1.9519329806914762</v>
      </c>
      <c r="G35" s="22">
        <v>9</v>
      </c>
      <c r="T35" s="5" t="s">
        <v>7</v>
      </c>
      <c r="U35" s="128">
        <f t="shared" ref="U35:Z35" si="44">U34/SQRT(COUNT(U24:U32))</f>
        <v>0.44444444444444442</v>
      </c>
      <c r="V35" s="128">
        <f t="shared" si="44"/>
        <v>0.70710678118654746</v>
      </c>
      <c r="W35" s="128">
        <f t="shared" si="44"/>
        <v>0.5</v>
      </c>
      <c r="X35" s="128">
        <f t="shared" si="44"/>
        <v>0.49378857873975496</v>
      </c>
      <c r="Y35" s="128">
        <f t="shared" si="44"/>
        <v>0.52996622300941432</v>
      </c>
      <c r="Z35" s="128">
        <f t="shared" si="44"/>
        <v>0.36430214023899982</v>
      </c>
      <c r="AO35" s="5" t="s">
        <v>7</v>
      </c>
      <c r="AP35" s="128">
        <f>AP34/SQRT(COUNT(AP24:AP32))</f>
        <v>0.46481112585226425</v>
      </c>
      <c r="AQ35" s="128">
        <f t="shared" ref="AQ35" si="45">AQ34/SQRT(COUNT(AQ24:AQ32))</f>
        <v>0.44444444444444459</v>
      </c>
      <c r="AR35" s="128">
        <f t="shared" ref="AR35" si="46">AR34/SQRT(COUNT(AR24:AR32))</f>
        <v>0.23570226039551587</v>
      </c>
      <c r="AS35" s="128">
        <f t="shared" ref="AS35" si="47">AS34/SQRT(COUNT(AS24:AS32))</f>
        <v>0.29397236789606579</v>
      </c>
      <c r="AT35" s="128">
        <f t="shared" ref="AT35" si="48">AT34/SQRT(COUNT(AT24:AT32))</f>
        <v>0.30932024237944622</v>
      </c>
      <c r="AU35" s="128">
        <f t="shared" ref="AU35" si="49">AU34/SQRT(COUNT(AU24:AU32))</f>
        <v>0.27777777777777746</v>
      </c>
    </row>
    <row r="36" spans="3:47" ht="15" customHeight="1" x14ac:dyDescent="0.2">
      <c r="C36" s="233"/>
      <c r="D36" s="30" t="s">
        <v>2</v>
      </c>
      <c r="E36" s="31">
        <v>10.292222222222222</v>
      </c>
      <c r="F36" s="32">
        <v>2.7991562468794844</v>
      </c>
      <c r="G36" s="33">
        <v>9</v>
      </c>
      <c r="T36" s="302" t="s">
        <v>324</v>
      </c>
      <c r="U36" s="128">
        <f t="shared" ref="U36:Z36" si="50">U33-(2*U34)</f>
        <v>-1.2222222222222221</v>
      </c>
      <c r="V36" s="128">
        <f t="shared" si="50"/>
        <v>-1.5759740204526183</v>
      </c>
      <c r="W36" s="128">
        <f t="shared" si="50"/>
        <v>-0.66666666666666652</v>
      </c>
      <c r="X36" s="128">
        <f t="shared" si="50"/>
        <v>0.25949074978369246</v>
      </c>
      <c r="Y36" s="128">
        <f t="shared" si="50"/>
        <v>0.37575821749906924</v>
      </c>
      <c r="Z36" s="128">
        <f t="shared" si="50"/>
        <v>1.5919649363437789</v>
      </c>
      <c r="AO36" s="302" t="s">
        <v>324</v>
      </c>
      <c r="AP36" s="128">
        <f>AP33-(2*AP34)</f>
        <v>-0.56664453289136318</v>
      </c>
      <c r="AQ36" s="128">
        <f t="shared" ref="AQ36:AU36" si="51">AQ33-(2*AQ34)</f>
        <v>0.77777777777777724</v>
      </c>
      <c r="AR36" s="128">
        <f t="shared" si="51"/>
        <v>3.252453104293572</v>
      </c>
      <c r="AS36" s="128">
        <f t="shared" si="51"/>
        <v>2.791721348179161</v>
      </c>
      <c r="AT36" s="128">
        <f t="shared" si="51"/>
        <v>4.0329674346122122</v>
      </c>
      <c r="AU36" s="128">
        <f t="shared" si="51"/>
        <v>4.5555555555555571</v>
      </c>
    </row>
    <row r="37" spans="3:47" ht="15" customHeight="1" x14ac:dyDescent="0.2">
      <c r="C37" s="234"/>
      <c r="D37" s="34" t="s">
        <v>21</v>
      </c>
      <c r="E37" s="35">
        <v>7.8641666666666667</v>
      </c>
      <c r="F37" s="36">
        <v>3.4237983078652832</v>
      </c>
      <c r="G37" s="37">
        <v>18</v>
      </c>
      <c r="T37" s="303"/>
      <c r="U37" s="128">
        <f t="shared" ref="U37:Z37" si="52">U33+(2*U34)</f>
        <v>4.1111111111111107</v>
      </c>
      <c r="V37" s="128">
        <f t="shared" si="52"/>
        <v>6.9093073537859517</v>
      </c>
      <c r="W37" s="128">
        <f t="shared" si="52"/>
        <v>5.3333333333333339</v>
      </c>
      <c r="X37" s="128">
        <f t="shared" si="52"/>
        <v>6.1849536946607522</v>
      </c>
      <c r="Y37" s="128">
        <f t="shared" si="52"/>
        <v>6.7353528936120419</v>
      </c>
      <c r="Z37" s="128">
        <f t="shared" si="52"/>
        <v>5.9635906192117769</v>
      </c>
      <c r="AO37" s="303"/>
      <c r="AP37" s="128">
        <f t="shared" ref="AP37:AU37" si="53">AP33+(2*AP34)</f>
        <v>5.0110889773358078</v>
      </c>
      <c r="AQ37" s="128">
        <f t="shared" si="53"/>
        <v>6.1111111111111125</v>
      </c>
      <c r="AR37" s="128">
        <f t="shared" si="53"/>
        <v>6.0808802290397619</v>
      </c>
      <c r="AS37" s="128">
        <f t="shared" si="53"/>
        <v>6.3193897629319498</v>
      </c>
      <c r="AT37" s="128">
        <f t="shared" si="53"/>
        <v>7.7448103431655664</v>
      </c>
      <c r="AU37" s="128">
        <f t="shared" si="53"/>
        <v>7.8888888888888875</v>
      </c>
    </row>
    <row r="38" spans="3:47" ht="15" customHeight="1" x14ac:dyDescent="0.2">
      <c r="C38" s="238" t="s">
        <v>97</v>
      </c>
      <c r="D38" s="38" t="s">
        <v>1</v>
      </c>
      <c r="E38" s="39">
        <v>5.4944444444444445</v>
      </c>
      <c r="F38" s="40">
        <v>2.7214787391743074</v>
      </c>
      <c r="G38" s="41">
        <v>9</v>
      </c>
    </row>
    <row r="39" spans="3:47" ht="15" customHeight="1" x14ac:dyDescent="0.2">
      <c r="C39" s="233"/>
      <c r="D39" s="30" t="s">
        <v>2</v>
      </c>
      <c r="E39" s="31">
        <v>8.5327777777777776</v>
      </c>
      <c r="F39" s="32">
        <v>1.0963037646767633</v>
      </c>
      <c r="G39" s="33">
        <v>9</v>
      </c>
      <c r="T39" s="297" t="s">
        <v>321</v>
      </c>
      <c r="U39" s="298"/>
      <c r="V39" s="298"/>
      <c r="W39" s="298"/>
      <c r="X39" s="298"/>
      <c r="Y39" s="298"/>
      <c r="Z39" s="299"/>
      <c r="AO39" s="297" t="s">
        <v>321</v>
      </c>
      <c r="AP39" s="298"/>
      <c r="AQ39" s="298"/>
      <c r="AR39" s="298"/>
      <c r="AS39" s="298"/>
      <c r="AT39" s="298"/>
      <c r="AU39" s="299"/>
    </row>
    <row r="40" spans="3:47" ht="15" customHeight="1" x14ac:dyDescent="0.35">
      <c r="C40" s="234"/>
      <c r="D40" s="34" t="s">
        <v>21</v>
      </c>
      <c r="E40" s="35">
        <v>7.0136111111111115</v>
      </c>
      <c r="F40" s="36">
        <v>2.5484509744707755</v>
      </c>
      <c r="G40" s="37">
        <v>18</v>
      </c>
      <c r="T40" s="16" t="s">
        <v>125</v>
      </c>
      <c r="U40" s="16">
        <v>1.65</v>
      </c>
      <c r="V40" s="16">
        <v>2.36</v>
      </c>
      <c r="W40" s="16">
        <v>2.44</v>
      </c>
      <c r="X40" s="16">
        <v>2.83</v>
      </c>
      <c r="Y40" s="16">
        <v>3.22</v>
      </c>
      <c r="Z40" s="16">
        <v>3.61</v>
      </c>
      <c r="AO40" s="16" t="s">
        <v>125</v>
      </c>
      <c r="AP40" s="16">
        <v>1.65</v>
      </c>
      <c r="AQ40" s="16">
        <v>2.36</v>
      </c>
      <c r="AR40" s="16">
        <v>2.44</v>
      </c>
      <c r="AS40" s="16">
        <v>2.83</v>
      </c>
      <c r="AT40" s="16">
        <v>3.22</v>
      </c>
      <c r="AU40" s="16">
        <v>3.61</v>
      </c>
    </row>
    <row r="41" spans="3:47" ht="15" customHeight="1" x14ac:dyDescent="0.2">
      <c r="C41" s="238" t="s">
        <v>98</v>
      </c>
      <c r="D41" s="38" t="s">
        <v>1</v>
      </c>
      <c r="E41" s="39">
        <v>4.9066666666666663</v>
      </c>
      <c r="F41" s="40">
        <v>2.0854870534242114</v>
      </c>
      <c r="G41" s="41">
        <v>9</v>
      </c>
      <c r="T41" s="3" t="s">
        <v>98</v>
      </c>
      <c r="U41" s="16">
        <v>4</v>
      </c>
      <c r="V41" s="16">
        <v>4</v>
      </c>
      <c r="W41" s="16">
        <v>2</v>
      </c>
      <c r="X41" s="16">
        <v>3</v>
      </c>
      <c r="Y41" s="16">
        <v>3</v>
      </c>
      <c r="Z41" s="16">
        <v>5</v>
      </c>
      <c r="AO41" s="3" t="s">
        <v>98</v>
      </c>
      <c r="AP41" s="16">
        <v>3</v>
      </c>
      <c r="AQ41" s="16">
        <v>1</v>
      </c>
      <c r="AR41" s="16">
        <v>4</v>
      </c>
      <c r="AS41" s="16">
        <v>6</v>
      </c>
      <c r="AT41" s="16">
        <v>5</v>
      </c>
      <c r="AU41" s="16">
        <v>5</v>
      </c>
    </row>
    <row r="42" spans="3:47" ht="15" customHeight="1" x14ac:dyDescent="0.2">
      <c r="C42" s="233"/>
      <c r="D42" s="30" t="s">
        <v>2</v>
      </c>
      <c r="E42" s="31">
        <v>6.8127777777777778</v>
      </c>
      <c r="F42" s="32">
        <v>1.6925334396827865</v>
      </c>
      <c r="G42" s="33">
        <v>9</v>
      </c>
      <c r="T42" s="3" t="s">
        <v>98</v>
      </c>
      <c r="U42" s="16">
        <v>3</v>
      </c>
      <c r="V42" s="16">
        <v>2</v>
      </c>
      <c r="W42" s="16">
        <v>4</v>
      </c>
      <c r="X42" s="16">
        <v>3</v>
      </c>
      <c r="Y42" s="16">
        <v>3</v>
      </c>
      <c r="Z42" s="16">
        <v>5</v>
      </c>
      <c r="AO42" s="3" t="s">
        <v>98</v>
      </c>
      <c r="AP42" s="16">
        <v>2</v>
      </c>
      <c r="AQ42" s="16">
        <v>2</v>
      </c>
      <c r="AR42" s="16">
        <v>3</v>
      </c>
      <c r="AS42" s="16">
        <v>3</v>
      </c>
      <c r="AT42" s="16">
        <v>3</v>
      </c>
      <c r="AU42" s="16">
        <v>6</v>
      </c>
    </row>
    <row r="43" spans="3:47" ht="15" customHeight="1" x14ac:dyDescent="0.2">
      <c r="C43" s="234"/>
      <c r="D43" s="34" t="s">
        <v>21</v>
      </c>
      <c r="E43" s="35">
        <v>5.8597222222222216</v>
      </c>
      <c r="F43" s="36">
        <v>2.0872311184509647</v>
      </c>
      <c r="G43" s="37">
        <v>18</v>
      </c>
      <c r="T43" s="3" t="s">
        <v>98</v>
      </c>
      <c r="U43" s="16">
        <v>1</v>
      </c>
      <c r="V43" s="16">
        <v>1</v>
      </c>
      <c r="W43" s="16">
        <v>1</v>
      </c>
      <c r="X43" s="16">
        <v>2</v>
      </c>
      <c r="Y43" s="16">
        <v>3</v>
      </c>
      <c r="Z43" s="16">
        <v>3</v>
      </c>
      <c r="AO43" s="3" t="s">
        <v>98</v>
      </c>
      <c r="AP43" s="16">
        <v>2</v>
      </c>
      <c r="AQ43" s="16">
        <v>4</v>
      </c>
      <c r="AR43" s="16">
        <v>3</v>
      </c>
      <c r="AS43" s="16">
        <v>2</v>
      </c>
      <c r="AT43" s="16">
        <v>2</v>
      </c>
      <c r="AU43" s="16">
        <v>3</v>
      </c>
    </row>
    <row r="44" spans="3:47" ht="15" customHeight="1" x14ac:dyDescent="0.2">
      <c r="C44" s="238" t="s">
        <v>99</v>
      </c>
      <c r="D44" s="38" t="s">
        <v>1</v>
      </c>
      <c r="E44" s="39">
        <v>5.083333333333333</v>
      </c>
      <c r="F44" s="40">
        <v>1.1065910491233875</v>
      </c>
      <c r="G44" s="41">
        <v>9</v>
      </c>
      <c r="T44" s="3" t="s">
        <v>98</v>
      </c>
      <c r="U44" s="16">
        <v>0</v>
      </c>
      <c r="V44" s="16">
        <v>2</v>
      </c>
      <c r="W44" s="16">
        <v>1</v>
      </c>
      <c r="X44" s="16">
        <v>3</v>
      </c>
      <c r="Y44" s="16">
        <v>2</v>
      </c>
      <c r="Z44" s="16">
        <v>2</v>
      </c>
      <c r="AO44" s="3" t="s">
        <v>98</v>
      </c>
      <c r="AP44" s="16">
        <v>2</v>
      </c>
      <c r="AQ44" s="16">
        <v>5</v>
      </c>
      <c r="AR44" s="16">
        <v>5</v>
      </c>
      <c r="AS44" s="16">
        <v>5</v>
      </c>
      <c r="AT44" s="16">
        <v>6</v>
      </c>
      <c r="AU44" s="16">
        <v>6</v>
      </c>
    </row>
    <row r="45" spans="3:47" ht="15" customHeight="1" x14ac:dyDescent="0.2">
      <c r="C45" s="233"/>
      <c r="D45" s="30" t="s">
        <v>2</v>
      </c>
      <c r="E45" s="31">
        <v>6.2577777777777772</v>
      </c>
      <c r="F45" s="32">
        <v>1.1526629795583982</v>
      </c>
      <c r="G45" s="33">
        <v>9</v>
      </c>
      <c r="T45" s="3" t="s">
        <v>98</v>
      </c>
      <c r="U45" s="16">
        <v>1</v>
      </c>
      <c r="V45" s="16">
        <v>2</v>
      </c>
      <c r="W45" s="16">
        <v>2</v>
      </c>
      <c r="X45" s="16">
        <v>2</v>
      </c>
      <c r="Y45" s="16">
        <v>2</v>
      </c>
      <c r="Z45" s="16">
        <v>4</v>
      </c>
      <c r="AO45" s="3" t="s">
        <v>98</v>
      </c>
      <c r="AP45" s="16">
        <v>3</v>
      </c>
      <c r="AQ45" s="16">
        <v>4</v>
      </c>
      <c r="AR45" s="16">
        <v>6</v>
      </c>
      <c r="AS45" s="16">
        <v>5</v>
      </c>
      <c r="AT45" s="16">
        <v>4</v>
      </c>
      <c r="AU45" s="16">
        <v>4</v>
      </c>
    </row>
    <row r="46" spans="3:47" ht="15" customHeight="1" x14ac:dyDescent="0.2">
      <c r="C46" s="234"/>
      <c r="D46" s="34" t="s">
        <v>21</v>
      </c>
      <c r="E46" s="35">
        <v>5.6705555555555565</v>
      </c>
      <c r="F46" s="36">
        <v>1.2516423198070705</v>
      </c>
      <c r="G46" s="37">
        <v>18</v>
      </c>
      <c r="T46" s="3" t="s">
        <v>98</v>
      </c>
      <c r="U46" s="16">
        <v>0</v>
      </c>
      <c r="V46" s="16">
        <v>2</v>
      </c>
      <c r="W46" s="16">
        <v>1</v>
      </c>
      <c r="X46" s="16">
        <v>2</v>
      </c>
      <c r="Y46" s="16">
        <v>2</v>
      </c>
      <c r="Z46" s="16">
        <v>2</v>
      </c>
      <c r="AO46" s="3" t="s">
        <v>98</v>
      </c>
      <c r="AP46" s="16">
        <v>2</v>
      </c>
      <c r="AQ46" s="16">
        <v>2</v>
      </c>
      <c r="AR46" s="16">
        <v>3</v>
      </c>
      <c r="AS46" s="16">
        <v>3</v>
      </c>
      <c r="AT46" s="16">
        <v>3</v>
      </c>
      <c r="AU46" s="16">
        <v>4</v>
      </c>
    </row>
    <row r="47" spans="3:47" ht="15" customHeight="1" thickBot="1" x14ac:dyDescent="0.25">
      <c r="C47" s="236" t="s">
        <v>100</v>
      </c>
      <c r="D47" s="38" t="s">
        <v>1</v>
      </c>
      <c r="E47" s="39">
        <v>2.8611111111111112</v>
      </c>
      <c r="F47" s="40">
        <v>1.4538693583369557</v>
      </c>
      <c r="G47" s="41">
        <v>9</v>
      </c>
      <c r="T47" s="3" t="s">
        <v>98</v>
      </c>
      <c r="U47" s="16">
        <v>0</v>
      </c>
      <c r="V47" s="16">
        <v>1</v>
      </c>
      <c r="W47" s="16">
        <v>3</v>
      </c>
      <c r="X47" s="16">
        <v>2</v>
      </c>
      <c r="Y47" s="16">
        <v>3</v>
      </c>
      <c r="Z47" s="16">
        <v>3</v>
      </c>
      <c r="AO47" s="3" t="s">
        <v>98</v>
      </c>
      <c r="AP47" s="16">
        <v>1</v>
      </c>
      <c r="AQ47" s="16">
        <v>2</v>
      </c>
      <c r="AR47" s="16">
        <v>2</v>
      </c>
      <c r="AS47" s="16">
        <v>2</v>
      </c>
      <c r="AT47" s="16">
        <v>4</v>
      </c>
      <c r="AU47" s="16">
        <v>4</v>
      </c>
    </row>
    <row r="48" spans="3:47" ht="15" customHeight="1" x14ac:dyDescent="0.2">
      <c r="C48" s="233"/>
      <c r="D48" s="30" t="s">
        <v>2</v>
      </c>
      <c r="E48" s="31">
        <v>3.7183333333333333</v>
      </c>
      <c r="F48" s="32">
        <v>1.3634515026211969</v>
      </c>
      <c r="G48" s="33">
        <v>9</v>
      </c>
      <c r="T48" s="3" t="s">
        <v>98</v>
      </c>
      <c r="U48" s="16">
        <v>3</v>
      </c>
      <c r="V48" s="16">
        <v>4</v>
      </c>
      <c r="W48" s="16">
        <v>5</v>
      </c>
      <c r="X48" s="16">
        <v>5</v>
      </c>
      <c r="Y48" s="16">
        <v>6</v>
      </c>
      <c r="Z48" s="16">
        <v>6</v>
      </c>
      <c r="AO48" s="3" t="s">
        <v>98</v>
      </c>
      <c r="AP48" s="16">
        <v>1</v>
      </c>
      <c r="AQ48" s="16">
        <v>4</v>
      </c>
      <c r="AR48" s="16">
        <v>4</v>
      </c>
      <c r="AS48" s="16">
        <v>6</v>
      </c>
      <c r="AT48" s="16">
        <v>6</v>
      </c>
      <c r="AU48" s="16">
        <v>5</v>
      </c>
    </row>
    <row r="49" spans="3:47" ht="15" customHeight="1" thickBot="1" x14ac:dyDescent="0.25">
      <c r="C49" s="231"/>
      <c r="D49" s="23" t="s">
        <v>21</v>
      </c>
      <c r="E49" s="42">
        <v>3.2897222222222222</v>
      </c>
      <c r="F49" s="43">
        <v>1.4366755663706876</v>
      </c>
      <c r="G49" s="25">
        <v>18</v>
      </c>
      <c r="T49" s="3" t="s">
        <v>98</v>
      </c>
      <c r="U49" s="16">
        <v>1</v>
      </c>
      <c r="V49" s="16">
        <v>1</v>
      </c>
      <c r="W49" s="16">
        <v>2</v>
      </c>
      <c r="X49" s="16">
        <v>4</v>
      </c>
      <c r="Y49" s="16">
        <v>3</v>
      </c>
      <c r="Z49" s="16">
        <v>3</v>
      </c>
      <c r="AO49" s="3" t="s">
        <v>98</v>
      </c>
      <c r="AP49" s="16">
        <v>2</v>
      </c>
      <c r="AQ49" s="16">
        <v>3</v>
      </c>
      <c r="AR49" s="16">
        <v>4</v>
      </c>
      <c r="AS49" s="16">
        <v>3</v>
      </c>
      <c r="AT49" s="16">
        <v>4</v>
      </c>
      <c r="AU49" s="16">
        <v>5</v>
      </c>
    </row>
    <row r="50" spans="3:47" ht="15" customHeight="1" x14ac:dyDescent="0.2">
      <c r="T50" s="4" t="s">
        <v>5</v>
      </c>
      <c r="U50" s="128">
        <f t="shared" ref="U50:Z50" si="54">AVERAGE(U41:U49)</f>
        <v>1.4444444444444444</v>
      </c>
      <c r="V50" s="128">
        <f t="shared" si="54"/>
        <v>2.1111111111111112</v>
      </c>
      <c r="W50" s="128">
        <f t="shared" si="54"/>
        <v>2.3333333333333335</v>
      </c>
      <c r="X50" s="128">
        <f t="shared" si="54"/>
        <v>2.8888888888888888</v>
      </c>
      <c r="Y50" s="128">
        <f t="shared" si="54"/>
        <v>3</v>
      </c>
      <c r="Z50" s="128">
        <f t="shared" si="54"/>
        <v>3.6666666666666665</v>
      </c>
      <c r="AO50" s="4" t="s">
        <v>5</v>
      </c>
      <c r="AP50" s="128">
        <f>AVERAGE(AP41:AP49)</f>
        <v>2</v>
      </c>
      <c r="AQ50" s="128">
        <f>AVERAGE(AQ41:AQ49)</f>
        <v>3</v>
      </c>
      <c r="AR50" s="128">
        <f t="shared" ref="AR50" si="55">AVERAGE(AR41:AR49)</f>
        <v>3.7777777777777777</v>
      </c>
      <c r="AS50" s="128">
        <f t="shared" ref="AS50" si="56">AVERAGE(AS41:AS49)</f>
        <v>3.8888888888888888</v>
      </c>
      <c r="AT50" s="128">
        <f t="shared" ref="AT50" si="57">AVERAGE(AT41:AT49)</f>
        <v>4.1111111111111107</v>
      </c>
      <c r="AU50" s="128">
        <f t="shared" ref="AU50" si="58">AVERAGE(AU41:AU49)</f>
        <v>4.666666666666667</v>
      </c>
    </row>
    <row r="51" spans="3:47" ht="15" customHeight="1" thickBot="1" x14ac:dyDescent="0.25">
      <c r="C51" s="226" t="s">
        <v>126</v>
      </c>
      <c r="D51" s="227"/>
      <c r="E51" s="227"/>
      <c r="F51" s="227"/>
      <c r="G51" s="227"/>
      <c r="H51" s="227"/>
      <c r="I51" s="227"/>
      <c r="J51" s="227"/>
      <c r="K51" s="227"/>
      <c r="L51" s="227"/>
      <c r="T51" s="5" t="s">
        <v>6</v>
      </c>
      <c r="U51" s="128">
        <f t="shared" ref="U51:Z51" si="59">STDEV(U41:U49)</f>
        <v>1.509230856356236</v>
      </c>
      <c r="V51" s="128">
        <f t="shared" si="59"/>
        <v>1.1666666666666665</v>
      </c>
      <c r="W51" s="128">
        <f t="shared" si="59"/>
        <v>1.4142135623730951</v>
      </c>
      <c r="X51" s="128">
        <f t="shared" si="59"/>
        <v>1.0540925533894596</v>
      </c>
      <c r="Y51" s="128">
        <f t="shared" si="59"/>
        <v>1.2247448713915889</v>
      </c>
      <c r="Z51" s="128">
        <f t="shared" si="59"/>
        <v>1.4142135623730951</v>
      </c>
      <c r="AO51" s="5" t="s">
        <v>6</v>
      </c>
      <c r="AP51" s="128">
        <f>STDEV(AP41:AP49)</f>
        <v>0.70710678118654757</v>
      </c>
      <c r="AQ51" s="128">
        <f t="shared" ref="AQ51:AU51" si="60">STDEV(AQ41:AQ49)</f>
        <v>1.3228756555322954</v>
      </c>
      <c r="AR51" s="128">
        <f t="shared" si="60"/>
        <v>1.2018504251546624</v>
      </c>
      <c r="AS51" s="128">
        <f t="shared" si="60"/>
        <v>1.6158932858054429</v>
      </c>
      <c r="AT51" s="128">
        <f t="shared" si="60"/>
        <v>1.3642254619787415</v>
      </c>
      <c r="AU51" s="128">
        <f t="shared" si="60"/>
        <v>1</v>
      </c>
    </row>
    <row r="52" spans="3:47" ht="15" customHeight="1" thickBot="1" x14ac:dyDescent="0.25">
      <c r="C52" s="235" t="s">
        <v>22</v>
      </c>
      <c r="D52" s="229"/>
      <c r="E52" s="18" t="s">
        <v>23</v>
      </c>
      <c r="F52" s="27" t="s">
        <v>24</v>
      </c>
      <c r="G52" s="27" t="s">
        <v>25</v>
      </c>
      <c r="H52" s="27" t="s">
        <v>26</v>
      </c>
      <c r="I52" s="27" t="s">
        <v>27</v>
      </c>
      <c r="J52" s="27" t="s">
        <v>28</v>
      </c>
      <c r="K52" s="27" t="s">
        <v>29</v>
      </c>
      <c r="L52" s="19" t="s">
        <v>127</v>
      </c>
      <c r="T52" s="5" t="s">
        <v>7</v>
      </c>
      <c r="U52" s="128">
        <f t="shared" ref="U52:Z52" si="61">U51/SQRT(COUNT(U41:U49))</f>
        <v>0.50307695211874537</v>
      </c>
      <c r="V52" s="128">
        <f t="shared" si="61"/>
        <v>0.38888888888888884</v>
      </c>
      <c r="W52" s="128">
        <f t="shared" si="61"/>
        <v>0.47140452079103173</v>
      </c>
      <c r="X52" s="128">
        <f t="shared" si="61"/>
        <v>0.35136418446315321</v>
      </c>
      <c r="Y52" s="128">
        <f t="shared" si="61"/>
        <v>0.40824829046386296</v>
      </c>
      <c r="Z52" s="128">
        <f t="shared" si="61"/>
        <v>0.47140452079103173</v>
      </c>
      <c r="AO52" s="5" t="s">
        <v>7</v>
      </c>
      <c r="AP52" s="128">
        <f>AP51/SQRT(COUNT(AP41:AP49))</f>
        <v>0.23570226039551587</v>
      </c>
      <c r="AQ52" s="128">
        <f t="shared" ref="AQ52" si="62">AQ51/SQRT(COUNT(AQ41:AQ49))</f>
        <v>0.44095855184409843</v>
      </c>
      <c r="AR52" s="128">
        <f t="shared" ref="AR52" si="63">AR51/SQRT(COUNT(AR41:AR49))</f>
        <v>0.4006168083848875</v>
      </c>
      <c r="AS52" s="128">
        <f t="shared" ref="AS52" si="64">AS51/SQRT(COUNT(AS41:AS49))</f>
        <v>0.53863109526848096</v>
      </c>
      <c r="AT52" s="128">
        <f t="shared" ref="AT52" si="65">AT51/SQRT(COUNT(AT41:AT49))</f>
        <v>0.45474182065958052</v>
      </c>
      <c r="AU52" s="128">
        <f t="shared" ref="AU52" si="66">AU51/SQRT(COUNT(AU41:AU49))</f>
        <v>0.33333333333333331</v>
      </c>
    </row>
    <row r="53" spans="3:47" ht="15" customHeight="1" x14ac:dyDescent="0.2">
      <c r="C53" s="232" t="s">
        <v>101</v>
      </c>
      <c r="D53" s="20" t="s">
        <v>30</v>
      </c>
      <c r="E53" s="44">
        <v>0.8620253228414877</v>
      </c>
      <c r="F53" s="45" t="s">
        <v>134</v>
      </c>
      <c r="G53" s="46">
        <v>4</v>
      </c>
      <c r="H53" s="46">
        <v>13</v>
      </c>
      <c r="I53" s="46">
        <v>1.6921861483035085E-5</v>
      </c>
      <c r="J53" s="46">
        <v>0.8620253228414877</v>
      </c>
      <c r="K53" s="46">
        <v>81.220187846969495</v>
      </c>
      <c r="L53" s="47">
        <v>0.99999775736473384</v>
      </c>
      <c r="T53" s="302" t="s">
        <v>324</v>
      </c>
      <c r="U53" s="128">
        <f t="shared" ref="U53:Z53" si="67">U50-(2*U51)</f>
        <v>-1.5740172682680276</v>
      </c>
      <c r="V53" s="128">
        <f t="shared" si="67"/>
        <v>-0.22222222222222188</v>
      </c>
      <c r="W53" s="128">
        <f t="shared" si="67"/>
        <v>-0.49509379141285681</v>
      </c>
      <c r="X53" s="128">
        <f t="shared" si="67"/>
        <v>0.7807037821099696</v>
      </c>
      <c r="Y53" s="128">
        <f t="shared" si="67"/>
        <v>0.55051025721682212</v>
      </c>
      <c r="Z53" s="128">
        <f t="shared" si="67"/>
        <v>0.83823954192047623</v>
      </c>
      <c r="AO53" s="302" t="s">
        <v>324</v>
      </c>
      <c r="AP53" s="128">
        <f>AP50-(2*AP51)</f>
        <v>0.58578643762690485</v>
      </c>
      <c r="AQ53" s="128">
        <f t="shared" ref="AQ53:AU53" si="68">AQ50-(2*AQ51)</f>
        <v>0.35424868893540928</v>
      </c>
      <c r="AR53" s="128">
        <f t="shared" si="68"/>
        <v>1.3740769274684528</v>
      </c>
      <c r="AS53" s="128">
        <f t="shared" si="68"/>
        <v>0.65710231727800306</v>
      </c>
      <c r="AT53" s="128">
        <f t="shared" si="68"/>
        <v>1.3826601871536277</v>
      </c>
      <c r="AU53" s="128">
        <f t="shared" si="68"/>
        <v>2.666666666666667</v>
      </c>
    </row>
    <row r="54" spans="3:47" ht="15" customHeight="1" x14ac:dyDescent="0.2">
      <c r="C54" s="233"/>
      <c r="D54" s="30" t="s">
        <v>31</v>
      </c>
      <c r="E54" s="48">
        <v>0.13797467715851233</v>
      </c>
      <c r="F54" s="49" t="s">
        <v>134</v>
      </c>
      <c r="G54" s="50">
        <v>4</v>
      </c>
      <c r="H54" s="50">
        <v>13</v>
      </c>
      <c r="I54" s="50">
        <v>1.6921861483035085E-5</v>
      </c>
      <c r="J54" s="50">
        <v>0.8620253228414877</v>
      </c>
      <c r="K54" s="50">
        <v>81.220187846969495</v>
      </c>
      <c r="L54" s="51">
        <v>0.99999775736473384</v>
      </c>
      <c r="T54" s="303"/>
      <c r="U54" s="128">
        <f t="shared" ref="U54:Z54" si="69">U50+(2*U51)</f>
        <v>4.4629061571569162</v>
      </c>
      <c r="V54" s="128">
        <f t="shared" si="69"/>
        <v>4.4444444444444446</v>
      </c>
      <c r="W54" s="128">
        <f t="shared" si="69"/>
        <v>5.1617604580795238</v>
      </c>
      <c r="X54" s="128">
        <f t="shared" si="69"/>
        <v>4.9970739956678081</v>
      </c>
      <c r="Y54" s="128">
        <f t="shared" si="69"/>
        <v>5.4494897427831779</v>
      </c>
      <c r="Z54" s="128">
        <f t="shared" si="69"/>
        <v>6.4950937914128568</v>
      </c>
      <c r="AO54" s="303"/>
      <c r="AP54" s="128">
        <f t="shared" ref="AP54:AU54" si="70">AP50+(2*AP51)</f>
        <v>3.4142135623730949</v>
      </c>
      <c r="AQ54" s="128">
        <f t="shared" si="70"/>
        <v>5.6457513110645907</v>
      </c>
      <c r="AR54" s="128">
        <f t="shared" si="70"/>
        <v>6.1814786280871026</v>
      </c>
      <c r="AS54" s="128">
        <f t="shared" si="70"/>
        <v>7.1206754604997746</v>
      </c>
      <c r="AT54" s="128">
        <f t="shared" si="70"/>
        <v>6.8395620350685942</v>
      </c>
      <c r="AU54" s="128">
        <f t="shared" si="70"/>
        <v>6.666666666666667</v>
      </c>
    </row>
    <row r="55" spans="3:47" ht="15" customHeight="1" x14ac:dyDescent="0.2">
      <c r="C55" s="233"/>
      <c r="D55" s="30" t="s">
        <v>32</v>
      </c>
      <c r="E55" s="48">
        <v>6.2477067574591905</v>
      </c>
      <c r="F55" s="49" t="s">
        <v>134</v>
      </c>
      <c r="G55" s="50">
        <v>4</v>
      </c>
      <c r="H55" s="50">
        <v>13</v>
      </c>
      <c r="I55" s="50">
        <v>1.6921861483035085E-5</v>
      </c>
      <c r="J55" s="50">
        <v>0.8620253228414877</v>
      </c>
      <c r="K55" s="50">
        <v>81.220187846969495</v>
      </c>
      <c r="L55" s="51">
        <v>0.99999775736473384</v>
      </c>
    </row>
    <row r="56" spans="3:47" ht="15" customHeight="1" x14ac:dyDescent="0.2">
      <c r="C56" s="234"/>
      <c r="D56" s="34" t="s">
        <v>33</v>
      </c>
      <c r="E56" s="52">
        <v>6.2477067574591905</v>
      </c>
      <c r="F56" s="53" t="s">
        <v>134</v>
      </c>
      <c r="G56" s="54">
        <v>4</v>
      </c>
      <c r="H56" s="54">
        <v>13</v>
      </c>
      <c r="I56" s="54">
        <v>1.6921861483035085E-5</v>
      </c>
      <c r="J56" s="54">
        <v>0.8620253228414877</v>
      </c>
      <c r="K56" s="54">
        <v>81.220187846969495</v>
      </c>
      <c r="L56" s="55">
        <v>0.99999775736473384</v>
      </c>
      <c r="T56" s="297" t="s">
        <v>321</v>
      </c>
      <c r="U56" s="298"/>
      <c r="V56" s="298"/>
      <c r="W56" s="298"/>
      <c r="X56" s="298"/>
      <c r="Y56" s="298"/>
      <c r="Z56" s="299"/>
      <c r="AO56" s="297" t="s">
        <v>321</v>
      </c>
      <c r="AP56" s="298"/>
      <c r="AQ56" s="298"/>
      <c r="AR56" s="298"/>
      <c r="AS56" s="298"/>
      <c r="AT56" s="298"/>
      <c r="AU56" s="299"/>
    </row>
    <row r="57" spans="3:47" ht="15" customHeight="1" thickBot="1" x14ac:dyDescent="0.4">
      <c r="C57" s="236" t="s">
        <v>102</v>
      </c>
      <c r="D57" s="38" t="s">
        <v>30</v>
      </c>
      <c r="E57" s="56">
        <v>0.64283386595751002</v>
      </c>
      <c r="F57" s="57" t="s">
        <v>135</v>
      </c>
      <c r="G57" s="58">
        <v>4</v>
      </c>
      <c r="H57" s="58">
        <v>13</v>
      </c>
      <c r="I57" s="58">
        <v>6.4247178047008207E-3</v>
      </c>
      <c r="J57" s="58">
        <v>0.64283386595751002</v>
      </c>
      <c r="K57" s="58">
        <v>23.397627773000071</v>
      </c>
      <c r="L57" s="59">
        <v>0.91580675701794823</v>
      </c>
      <c r="T57" s="16" t="s">
        <v>125</v>
      </c>
      <c r="U57" s="16">
        <v>1.65</v>
      </c>
      <c r="V57" s="16">
        <v>2.36</v>
      </c>
      <c r="W57" s="16">
        <v>2.44</v>
      </c>
      <c r="X57" s="16">
        <v>2.83</v>
      </c>
      <c r="Y57" s="16">
        <v>3.22</v>
      </c>
      <c r="Z57" s="16">
        <v>3.61</v>
      </c>
      <c r="AO57" s="16" t="s">
        <v>125</v>
      </c>
      <c r="AP57" s="16">
        <v>1.65</v>
      </c>
      <c r="AQ57" s="16">
        <v>2.36</v>
      </c>
      <c r="AR57" s="16">
        <v>2.44</v>
      </c>
      <c r="AS57" s="16">
        <v>2.83</v>
      </c>
      <c r="AT57" s="16">
        <v>3.22</v>
      </c>
      <c r="AU57" s="16">
        <v>3.61</v>
      </c>
    </row>
    <row r="58" spans="3:47" ht="15" customHeight="1" x14ac:dyDescent="0.2">
      <c r="C58" s="233"/>
      <c r="D58" s="30" t="s">
        <v>31</v>
      </c>
      <c r="E58" s="48">
        <v>0.35716613404249004</v>
      </c>
      <c r="F58" s="49" t="s">
        <v>135</v>
      </c>
      <c r="G58" s="50">
        <v>4</v>
      </c>
      <c r="H58" s="50">
        <v>13</v>
      </c>
      <c r="I58" s="50">
        <v>6.4247178047008207E-3</v>
      </c>
      <c r="J58" s="50">
        <v>0.64283386595750991</v>
      </c>
      <c r="K58" s="50">
        <v>23.39762777300006</v>
      </c>
      <c r="L58" s="51">
        <v>0.91580675701794811</v>
      </c>
      <c r="T58" s="3" t="s">
        <v>99</v>
      </c>
      <c r="U58" s="16">
        <v>3</v>
      </c>
      <c r="V58" s="16">
        <v>3</v>
      </c>
      <c r="W58" s="16">
        <v>3</v>
      </c>
      <c r="X58" s="16">
        <v>3</v>
      </c>
      <c r="Y58" s="16">
        <v>4</v>
      </c>
      <c r="Z58" s="16">
        <v>3</v>
      </c>
      <c r="AO58" s="3" t="s">
        <v>99</v>
      </c>
      <c r="AP58" s="16">
        <v>3</v>
      </c>
      <c r="AQ58" s="16">
        <v>3</v>
      </c>
      <c r="AR58" s="16">
        <v>2</v>
      </c>
      <c r="AS58" s="16">
        <v>3</v>
      </c>
      <c r="AT58" s="16">
        <v>3</v>
      </c>
      <c r="AU58" s="16">
        <v>3</v>
      </c>
    </row>
    <row r="59" spans="3:47" ht="15" customHeight="1" x14ac:dyDescent="0.2">
      <c r="C59" s="233"/>
      <c r="D59" s="30" t="s">
        <v>32</v>
      </c>
      <c r="E59" s="48">
        <v>1.7998175210000054</v>
      </c>
      <c r="F59" s="49" t="s">
        <v>135</v>
      </c>
      <c r="G59" s="50">
        <v>4</v>
      </c>
      <c r="H59" s="50">
        <v>13</v>
      </c>
      <c r="I59" s="50">
        <v>6.4247178047008207E-3</v>
      </c>
      <c r="J59" s="50">
        <v>0.64283386595751002</v>
      </c>
      <c r="K59" s="50">
        <v>23.397627773000071</v>
      </c>
      <c r="L59" s="51">
        <v>0.91580675701794823</v>
      </c>
      <c r="T59" s="3" t="s">
        <v>99</v>
      </c>
      <c r="U59" s="16">
        <v>1</v>
      </c>
      <c r="V59" s="16">
        <v>1</v>
      </c>
      <c r="W59" s="16">
        <v>1</v>
      </c>
      <c r="X59" s="16">
        <v>3</v>
      </c>
      <c r="Y59" s="16">
        <v>3</v>
      </c>
      <c r="Z59" s="16">
        <v>3</v>
      </c>
      <c r="AO59" s="3" t="s">
        <v>99</v>
      </c>
      <c r="AP59" s="16">
        <v>2</v>
      </c>
      <c r="AQ59" s="16">
        <v>2</v>
      </c>
      <c r="AR59" s="16">
        <v>4</v>
      </c>
      <c r="AS59" s="16">
        <v>3</v>
      </c>
      <c r="AT59" s="16">
        <v>4</v>
      </c>
      <c r="AU59" s="16">
        <v>4</v>
      </c>
    </row>
    <row r="60" spans="3:47" ht="15" customHeight="1" thickBot="1" x14ac:dyDescent="0.25">
      <c r="C60" s="231"/>
      <c r="D60" s="23" t="s">
        <v>33</v>
      </c>
      <c r="E60" s="60">
        <v>1.7998175210000054</v>
      </c>
      <c r="F60" s="61" t="s">
        <v>135</v>
      </c>
      <c r="G60" s="62">
        <v>4</v>
      </c>
      <c r="H60" s="62">
        <v>13</v>
      </c>
      <c r="I60" s="62">
        <v>6.4247178047008207E-3</v>
      </c>
      <c r="J60" s="62">
        <v>0.64283386595751002</v>
      </c>
      <c r="K60" s="62">
        <v>23.397627773000071</v>
      </c>
      <c r="L60" s="63">
        <v>0.91580675701794823</v>
      </c>
      <c r="T60" s="3" t="s">
        <v>99</v>
      </c>
      <c r="U60" s="16">
        <v>0</v>
      </c>
      <c r="V60" s="16">
        <v>2</v>
      </c>
      <c r="W60" s="16">
        <v>4</v>
      </c>
      <c r="X60" s="16">
        <v>2</v>
      </c>
      <c r="Y60" s="16">
        <v>3</v>
      </c>
      <c r="Z60" s="16">
        <v>4</v>
      </c>
      <c r="AO60" s="3" t="s">
        <v>99</v>
      </c>
      <c r="AP60" s="16">
        <v>2</v>
      </c>
      <c r="AQ60" s="16">
        <v>1</v>
      </c>
      <c r="AR60" s="16">
        <v>4</v>
      </c>
      <c r="AS60" s="16">
        <v>4</v>
      </c>
      <c r="AT60" s="16">
        <v>3</v>
      </c>
      <c r="AU60" s="16">
        <v>3</v>
      </c>
    </row>
    <row r="61" spans="3:47" ht="15" customHeight="1" x14ac:dyDescent="0.2">
      <c r="C61" s="237" t="s">
        <v>136</v>
      </c>
      <c r="D61" s="227"/>
      <c r="E61" s="227"/>
      <c r="F61" s="227"/>
      <c r="G61" s="227"/>
      <c r="H61" s="227"/>
      <c r="I61" s="227"/>
      <c r="J61" s="227"/>
      <c r="K61" s="227"/>
      <c r="L61" s="227"/>
      <c r="T61" s="3" t="s">
        <v>99</v>
      </c>
      <c r="U61" s="16">
        <v>1</v>
      </c>
      <c r="V61" s="16">
        <v>2</v>
      </c>
      <c r="W61" s="16">
        <v>1</v>
      </c>
      <c r="X61" s="16">
        <v>1</v>
      </c>
      <c r="Y61" s="16">
        <v>3</v>
      </c>
      <c r="Z61" s="16">
        <v>4</v>
      </c>
      <c r="AO61" s="3" t="s">
        <v>99</v>
      </c>
      <c r="AP61" s="16">
        <v>3</v>
      </c>
      <c r="AQ61" s="16">
        <v>3</v>
      </c>
      <c r="AR61" s="16">
        <v>2</v>
      </c>
      <c r="AS61" s="16">
        <v>2</v>
      </c>
      <c r="AT61" s="16">
        <v>4</v>
      </c>
      <c r="AU61" s="16">
        <v>4</v>
      </c>
    </row>
    <row r="62" spans="3:47" ht="15" customHeight="1" x14ac:dyDescent="0.2">
      <c r="T62" s="3" t="s">
        <v>99</v>
      </c>
      <c r="U62" s="16">
        <v>1</v>
      </c>
      <c r="V62" s="16">
        <v>1</v>
      </c>
      <c r="W62" s="16">
        <v>2</v>
      </c>
      <c r="X62" s="16">
        <v>3</v>
      </c>
      <c r="Y62" s="16">
        <v>3</v>
      </c>
      <c r="Z62" s="16">
        <v>4</v>
      </c>
      <c r="AO62" s="3" t="s">
        <v>99</v>
      </c>
      <c r="AP62" s="16">
        <v>2</v>
      </c>
      <c r="AQ62" s="16">
        <v>5</v>
      </c>
      <c r="AR62" s="16">
        <v>6</v>
      </c>
      <c r="AS62" s="16">
        <v>5</v>
      </c>
      <c r="AT62" s="16">
        <v>5</v>
      </c>
      <c r="AU62" s="16">
        <v>6</v>
      </c>
    </row>
    <row r="63" spans="3:47" ht="15" customHeight="1" x14ac:dyDescent="0.2">
      <c r="C63" s="226" t="s">
        <v>128</v>
      </c>
      <c r="D63" s="227"/>
      <c r="E63" s="227"/>
      <c r="F63" s="227"/>
      <c r="G63" s="227"/>
      <c r="H63" s="227"/>
      <c r="I63" s="227"/>
      <c r="J63" s="227"/>
      <c r="T63" s="3" t="s">
        <v>99</v>
      </c>
      <c r="U63" s="16">
        <v>0</v>
      </c>
      <c r="V63" s="16">
        <v>1</v>
      </c>
      <c r="W63" s="16">
        <v>3</v>
      </c>
      <c r="X63" s="16">
        <v>3</v>
      </c>
      <c r="Y63" s="16">
        <v>4</v>
      </c>
      <c r="Z63" s="16">
        <v>4</v>
      </c>
      <c r="AO63" s="3" t="s">
        <v>99</v>
      </c>
      <c r="AP63" s="16">
        <v>3</v>
      </c>
      <c r="AQ63" s="16">
        <v>3</v>
      </c>
      <c r="AR63" s="16">
        <v>4</v>
      </c>
      <c r="AS63" s="16">
        <v>3</v>
      </c>
      <c r="AT63" s="16">
        <v>3</v>
      </c>
      <c r="AU63" s="16">
        <v>4</v>
      </c>
    </row>
    <row r="64" spans="3:47" ht="15" customHeight="1" thickBot="1" x14ac:dyDescent="0.25">
      <c r="C64" s="240" t="s">
        <v>9</v>
      </c>
      <c r="D64" s="227"/>
      <c r="E64" s="227"/>
      <c r="F64" s="227"/>
      <c r="G64" s="227"/>
      <c r="H64" s="227"/>
      <c r="I64" s="227"/>
      <c r="J64" s="227"/>
      <c r="T64" s="3" t="s">
        <v>99</v>
      </c>
      <c r="U64" s="16">
        <v>1</v>
      </c>
      <c r="V64" s="16">
        <v>3</v>
      </c>
      <c r="W64" s="16">
        <v>3</v>
      </c>
      <c r="X64" s="16">
        <v>3</v>
      </c>
      <c r="Y64" s="16">
        <v>3</v>
      </c>
      <c r="Z64" s="16">
        <v>6</v>
      </c>
      <c r="AO64" s="3" t="s">
        <v>99</v>
      </c>
      <c r="AP64" s="16">
        <v>1</v>
      </c>
      <c r="AQ64" s="16">
        <v>3</v>
      </c>
      <c r="AR64" s="16">
        <v>3</v>
      </c>
      <c r="AS64" s="16">
        <v>4</v>
      </c>
      <c r="AT64" s="16">
        <v>3</v>
      </c>
      <c r="AU64" s="16">
        <v>4</v>
      </c>
    </row>
    <row r="65" spans="3:47" ht="15" customHeight="1" thickBot="1" x14ac:dyDescent="0.25">
      <c r="C65" s="235" t="s">
        <v>34</v>
      </c>
      <c r="D65" s="241" t="s">
        <v>35</v>
      </c>
      <c r="E65" s="243" t="s">
        <v>36</v>
      </c>
      <c r="F65" s="243" t="s">
        <v>37</v>
      </c>
      <c r="G65" s="243" t="s">
        <v>27</v>
      </c>
      <c r="H65" s="245" t="s">
        <v>129</v>
      </c>
      <c r="I65" s="258"/>
      <c r="J65" s="246"/>
      <c r="T65" s="3" t="s">
        <v>99</v>
      </c>
      <c r="U65" s="16">
        <v>2</v>
      </c>
      <c r="V65" s="16">
        <v>2</v>
      </c>
      <c r="W65" s="16">
        <v>5</v>
      </c>
      <c r="X65" s="16">
        <v>4</v>
      </c>
      <c r="Y65" s="16">
        <v>5</v>
      </c>
      <c r="Z65" s="16">
        <v>3</v>
      </c>
      <c r="AO65" s="3" t="s">
        <v>99</v>
      </c>
      <c r="AP65" s="16">
        <v>3</v>
      </c>
      <c r="AQ65" s="16">
        <v>3</v>
      </c>
      <c r="AR65" s="16">
        <v>2</v>
      </c>
      <c r="AS65" s="16">
        <v>3</v>
      </c>
      <c r="AT65" s="16">
        <v>5</v>
      </c>
      <c r="AU65" s="16">
        <v>4</v>
      </c>
    </row>
    <row r="66" spans="3:47" ht="15" customHeight="1" thickBot="1" x14ac:dyDescent="0.25">
      <c r="C66" s="250"/>
      <c r="D66" s="242"/>
      <c r="E66" s="244"/>
      <c r="F66" s="244"/>
      <c r="G66" s="244"/>
      <c r="H66" s="64" t="s">
        <v>38</v>
      </c>
      <c r="I66" s="64" t="s">
        <v>39</v>
      </c>
      <c r="J66" s="65" t="s">
        <v>40</v>
      </c>
      <c r="T66" s="3" t="s">
        <v>99</v>
      </c>
      <c r="U66" s="16">
        <v>2</v>
      </c>
      <c r="V66" s="16">
        <v>3</v>
      </c>
      <c r="W66" s="16">
        <v>3</v>
      </c>
      <c r="X66" s="16">
        <v>2</v>
      </c>
      <c r="Y66" s="16">
        <v>4</v>
      </c>
      <c r="Z66" s="16">
        <v>5</v>
      </c>
      <c r="AO66" s="3" t="s">
        <v>99</v>
      </c>
      <c r="AP66" s="16">
        <v>2</v>
      </c>
      <c r="AQ66" s="16">
        <v>2</v>
      </c>
      <c r="AR66" s="16">
        <v>2</v>
      </c>
      <c r="AS66" s="16">
        <v>4</v>
      </c>
      <c r="AT66" s="16">
        <v>4</v>
      </c>
      <c r="AU66" s="16">
        <v>3</v>
      </c>
    </row>
    <row r="67" spans="3:47" ht="15" customHeight="1" thickBot="1" x14ac:dyDescent="0.25">
      <c r="C67" s="66" t="s">
        <v>101</v>
      </c>
      <c r="D67" s="67">
        <v>0.52823384364924597</v>
      </c>
      <c r="E67" s="68">
        <v>9.2009503265428609</v>
      </c>
      <c r="F67" s="69">
        <v>9</v>
      </c>
      <c r="G67" s="68">
        <v>0.42196522627754718</v>
      </c>
      <c r="H67" s="68">
        <v>0.78979386462485801</v>
      </c>
      <c r="I67" s="68">
        <v>1</v>
      </c>
      <c r="J67" s="70">
        <v>0.25</v>
      </c>
      <c r="T67" s="4" t="s">
        <v>5</v>
      </c>
      <c r="U67" s="128">
        <f>AVERAGE(U58:U66)</f>
        <v>1.2222222222222223</v>
      </c>
      <c r="V67" s="128">
        <f>AVERAGE(V58:V66)</f>
        <v>2</v>
      </c>
      <c r="W67" s="128">
        <f t="shared" ref="W67" si="71">AVERAGE(W58:W66)</f>
        <v>2.7777777777777777</v>
      </c>
      <c r="X67" s="128">
        <f t="shared" ref="X67" si="72">AVERAGE(X58:X66)</f>
        <v>2.6666666666666665</v>
      </c>
      <c r="Y67" s="128">
        <f t="shared" ref="Y67" si="73">AVERAGE(Y58:Y66)</f>
        <v>3.5555555555555554</v>
      </c>
      <c r="Z67" s="128">
        <f t="shared" ref="Z67" si="74">AVERAGE(Z58:Z66)</f>
        <v>4</v>
      </c>
      <c r="AO67" s="4" t="s">
        <v>5</v>
      </c>
      <c r="AP67" s="128">
        <f>AVERAGE(AP58:AP66)</f>
        <v>2.3333333333333335</v>
      </c>
      <c r="AQ67" s="128">
        <f>AVERAGE(AQ58:AQ66)</f>
        <v>2.7777777777777777</v>
      </c>
      <c r="AR67" s="128">
        <f t="shared" ref="AR67" si="75">AVERAGE(AR58:AR66)</f>
        <v>3.2222222222222223</v>
      </c>
      <c r="AS67" s="128">
        <f t="shared" ref="AS67" si="76">AVERAGE(AS58:AS66)</f>
        <v>3.4444444444444446</v>
      </c>
      <c r="AT67" s="128">
        <f t="shared" ref="AT67" si="77">AVERAGE(AT58:AT66)</f>
        <v>3.7777777777777777</v>
      </c>
      <c r="AU67" s="128">
        <f t="shared" ref="AU67" si="78">AVERAGE(AU58:AU66)</f>
        <v>3.8888888888888888</v>
      </c>
    </row>
    <row r="68" spans="3:47" ht="15" customHeight="1" x14ac:dyDescent="0.2">
      <c r="C68" s="239" t="s">
        <v>41</v>
      </c>
      <c r="D68" s="227"/>
      <c r="E68" s="227"/>
      <c r="F68" s="227"/>
      <c r="G68" s="227"/>
      <c r="H68" s="227"/>
      <c r="I68" s="227"/>
      <c r="J68" s="227"/>
      <c r="T68" s="5" t="s">
        <v>6</v>
      </c>
      <c r="U68" s="128">
        <f>STDEV(U58:U66)</f>
        <v>0.97182531580755005</v>
      </c>
      <c r="V68" s="128">
        <f t="shared" ref="V68:Z68" si="79">STDEV(V58:V66)</f>
        <v>0.8660254037844386</v>
      </c>
      <c r="W68" s="128">
        <f t="shared" si="79"/>
        <v>1.3017082793177759</v>
      </c>
      <c r="X68" s="128">
        <f t="shared" si="79"/>
        <v>0.8660254037844386</v>
      </c>
      <c r="Y68" s="128">
        <f t="shared" si="79"/>
        <v>0.72648315725677948</v>
      </c>
      <c r="Z68" s="128">
        <f t="shared" si="79"/>
        <v>1</v>
      </c>
      <c r="AO68" s="5" t="s">
        <v>6</v>
      </c>
      <c r="AP68" s="128">
        <f>STDEV(AP58:AP66)</f>
        <v>0.70710678118654757</v>
      </c>
      <c r="AQ68" s="128">
        <f t="shared" ref="AQ68:AU68" si="80">STDEV(AQ58:AQ66)</f>
        <v>1.0929064207170003</v>
      </c>
      <c r="AR68" s="128">
        <f t="shared" si="80"/>
        <v>1.3944333775567928</v>
      </c>
      <c r="AS68" s="128">
        <f t="shared" si="80"/>
        <v>0.88191710368819731</v>
      </c>
      <c r="AT68" s="128">
        <f t="shared" si="80"/>
        <v>0.83333333333333237</v>
      </c>
      <c r="AU68" s="128">
        <f t="shared" si="80"/>
        <v>0.92796072713833677</v>
      </c>
    </row>
    <row r="69" spans="3:47" ht="15" customHeight="1" x14ac:dyDescent="0.2">
      <c r="C69" s="239" t="s">
        <v>103</v>
      </c>
      <c r="D69" s="227"/>
      <c r="E69" s="227"/>
      <c r="F69" s="227"/>
      <c r="G69" s="227"/>
      <c r="H69" s="227"/>
      <c r="I69" s="227"/>
      <c r="J69" s="227"/>
      <c r="T69" s="5" t="s">
        <v>7</v>
      </c>
      <c r="U69" s="128">
        <f>U68/SQRT(COUNT(U58:U66))</f>
        <v>0.32394177193585</v>
      </c>
      <c r="V69" s="128">
        <f t="shared" ref="V69" si="81">V68/SQRT(COUNT(V58:V66))</f>
        <v>0.28867513459481287</v>
      </c>
      <c r="W69" s="128">
        <f t="shared" ref="W69" si="82">W68/SQRT(COUNT(W58:W66))</f>
        <v>0.43390275977259196</v>
      </c>
      <c r="X69" s="128">
        <f t="shared" ref="X69" si="83">X68/SQRT(COUNT(X58:X66))</f>
        <v>0.28867513459481287</v>
      </c>
      <c r="Y69" s="128">
        <f t="shared" ref="Y69" si="84">Y68/SQRT(COUNT(Y58:Y66))</f>
        <v>0.24216105241892649</v>
      </c>
      <c r="Z69" s="128">
        <f t="shared" ref="Z69" si="85">Z68/SQRT(COUNT(Z58:Z66))</f>
        <v>0.33333333333333331</v>
      </c>
      <c r="AO69" s="5" t="s">
        <v>7</v>
      </c>
      <c r="AP69" s="128">
        <f>AP68/SQRT(COUNT(AP58:AP66))</f>
        <v>0.23570226039551587</v>
      </c>
      <c r="AQ69" s="128">
        <f t="shared" ref="AQ69" si="86">AQ68/SQRT(COUNT(AQ58:AQ66))</f>
        <v>0.36430214023900009</v>
      </c>
      <c r="AR69" s="128">
        <f t="shared" ref="AR69" si="87">AR68/SQRT(COUNT(AR58:AR66))</f>
        <v>0.46481112585226425</v>
      </c>
      <c r="AS69" s="128">
        <f t="shared" ref="AS69" si="88">AS68/SQRT(COUNT(AS58:AS66))</f>
        <v>0.29397236789606579</v>
      </c>
      <c r="AT69" s="128">
        <f t="shared" ref="AT69" si="89">AT68/SQRT(COUNT(AT58:AT66))</f>
        <v>0.27777777777777746</v>
      </c>
      <c r="AU69" s="128">
        <f t="shared" ref="AU69" si="90">AU68/SQRT(COUNT(AU58:AU66))</f>
        <v>0.30932024237944561</v>
      </c>
    </row>
    <row r="70" spans="3:47" ht="15" customHeight="1" x14ac:dyDescent="0.2">
      <c r="T70" s="302" t="s">
        <v>324</v>
      </c>
      <c r="U70" s="128">
        <f>U67-(2*U68)</f>
        <v>-0.72142840939287778</v>
      </c>
      <c r="V70" s="128">
        <f t="shared" ref="V70:Z70" si="91">V67-(2*V68)</f>
        <v>0.26794919243112281</v>
      </c>
      <c r="W70" s="128">
        <f t="shared" si="91"/>
        <v>0.17436121914222591</v>
      </c>
      <c r="X70" s="128">
        <f t="shared" si="91"/>
        <v>0.93461585909778933</v>
      </c>
      <c r="Y70" s="128">
        <f t="shared" si="91"/>
        <v>2.1025892410419962</v>
      </c>
      <c r="Z70" s="128">
        <f t="shared" si="91"/>
        <v>2</v>
      </c>
      <c r="AO70" s="302" t="s">
        <v>324</v>
      </c>
      <c r="AP70" s="128">
        <f>AP67-(2*AP68)</f>
        <v>0.91911977096023834</v>
      </c>
      <c r="AQ70" s="128">
        <f t="shared" ref="AQ70:AU70" si="92">AQ67-(2*AQ68)</f>
        <v>0.59196493634377712</v>
      </c>
      <c r="AR70" s="128">
        <f t="shared" si="92"/>
        <v>0.43335546710863682</v>
      </c>
      <c r="AS70" s="128">
        <f t="shared" si="92"/>
        <v>1.68061023706805</v>
      </c>
      <c r="AT70" s="128">
        <f t="shared" si="92"/>
        <v>2.1111111111111129</v>
      </c>
      <c r="AU70" s="128">
        <f t="shared" si="92"/>
        <v>2.0329674346122153</v>
      </c>
    </row>
    <row r="71" spans="3:47" ht="15" customHeight="1" x14ac:dyDescent="0.2">
      <c r="C71" s="226" t="s">
        <v>42</v>
      </c>
      <c r="D71" s="227"/>
      <c r="E71" s="227"/>
      <c r="F71" s="227"/>
      <c r="G71" s="227"/>
      <c r="H71" s="227"/>
      <c r="I71" s="227"/>
      <c r="J71" s="227"/>
      <c r="K71" s="227"/>
      <c r="L71" s="227"/>
      <c r="T71" s="303"/>
      <c r="U71" s="128">
        <f t="shared" ref="U71:Z71" si="93">U67+(2*U68)</f>
        <v>3.1658728538373224</v>
      </c>
      <c r="V71" s="128">
        <f t="shared" si="93"/>
        <v>3.7320508075688772</v>
      </c>
      <c r="W71" s="128">
        <f t="shared" si="93"/>
        <v>5.3811943364133299</v>
      </c>
      <c r="X71" s="128">
        <f t="shared" si="93"/>
        <v>4.3987174742355437</v>
      </c>
      <c r="Y71" s="128">
        <f t="shared" si="93"/>
        <v>5.0085218700691145</v>
      </c>
      <c r="Z71" s="128">
        <f t="shared" si="93"/>
        <v>6</v>
      </c>
      <c r="AO71" s="303"/>
      <c r="AP71" s="128">
        <f t="shared" ref="AP71:AU71" si="94">AP67+(2*AP68)</f>
        <v>3.7475468957064288</v>
      </c>
      <c r="AQ71" s="128">
        <f t="shared" si="94"/>
        <v>4.9635906192117787</v>
      </c>
      <c r="AR71" s="128">
        <f t="shared" si="94"/>
        <v>6.0110889773358078</v>
      </c>
      <c r="AS71" s="128">
        <f t="shared" si="94"/>
        <v>5.208278651820839</v>
      </c>
      <c r="AT71" s="128">
        <f t="shared" si="94"/>
        <v>5.4444444444444429</v>
      </c>
      <c r="AU71" s="128">
        <f t="shared" si="94"/>
        <v>5.7448103431655628</v>
      </c>
    </row>
    <row r="72" spans="3:47" ht="15" customHeight="1" thickBot="1" x14ac:dyDescent="0.25">
      <c r="C72" s="240" t="s">
        <v>9</v>
      </c>
      <c r="D72" s="227"/>
      <c r="E72" s="227"/>
      <c r="F72" s="227"/>
      <c r="G72" s="227"/>
      <c r="H72" s="227"/>
      <c r="I72" s="227"/>
      <c r="J72" s="227"/>
      <c r="K72" s="227"/>
      <c r="L72" s="227"/>
    </row>
    <row r="73" spans="3:47" ht="15" customHeight="1" thickBot="1" x14ac:dyDescent="0.25">
      <c r="C73" s="235" t="s">
        <v>43</v>
      </c>
      <c r="D73" s="229"/>
      <c r="E73" s="18" t="s">
        <v>44</v>
      </c>
      <c r="F73" s="27" t="s">
        <v>37</v>
      </c>
      <c r="G73" s="27" t="s">
        <v>45</v>
      </c>
      <c r="H73" s="27" t="s">
        <v>24</v>
      </c>
      <c r="I73" s="27" t="s">
        <v>27</v>
      </c>
      <c r="J73" s="27" t="s">
        <v>28</v>
      </c>
      <c r="K73" s="27" t="s">
        <v>29</v>
      </c>
      <c r="L73" s="19" t="s">
        <v>130</v>
      </c>
      <c r="T73" s="297" t="s">
        <v>321</v>
      </c>
      <c r="U73" s="298"/>
      <c r="V73" s="298"/>
      <c r="W73" s="298"/>
      <c r="X73" s="298"/>
      <c r="Y73" s="298"/>
      <c r="Z73" s="299"/>
      <c r="AO73" s="297" t="s">
        <v>321</v>
      </c>
      <c r="AP73" s="298"/>
      <c r="AQ73" s="298"/>
      <c r="AR73" s="298"/>
      <c r="AS73" s="298"/>
      <c r="AT73" s="298"/>
      <c r="AU73" s="299"/>
    </row>
    <row r="74" spans="3:47" ht="15" customHeight="1" x14ac:dyDescent="0.35">
      <c r="C74" s="232" t="s">
        <v>101</v>
      </c>
      <c r="D74" s="20" t="s">
        <v>46</v>
      </c>
      <c r="E74" s="44">
        <v>215.24533777777776</v>
      </c>
      <c r="F74" s="71">
        <v>4</v>
      </c>
      <c r="G74" s="46">
        <v>53.811334444444441</v>
      </c>
      <c r="H74" s="46">
        <v>33.709165946523115</v>
      </c>
      <c r="I74" s="110">
        <v>3.99852445966101E-15</v>
      </c>
      <c r="J74" s="110">
        <v>0.67812777190402418</v>
      </c>
      <c r="K74" s="46">
        <v>134.83666378609246</v>
      </c>
      <c r="L74" s="47">
        <v>1</v>
      </c>
      <c r="T74" s="16" t="s">
        <v>125</v>
      </c>
      <c r="U74" s="16">
        <v>1.65</v>
      </c>
      <c r="V74" s="16">
        <v>2.36</v>
      </c>
      <c r="W74" s="16">
        <v>2.44</v>
      </c>
      <c r="X74" s="16">
        <v>2.83</v>
      </c>
      <c r="Y74" s="16">
        <v>3.22</v>
      </c>
      <c r="Z74" s="16">
        <v>3.61</v>
      </c>
      <c r="AO74" s="16" t="s">
        <v>125</v>
      </c>
      <c r="AP74" s="16">
        <v>1.65</v>
      </c>
      <c r="AQ74" s="16">
        <v>2.36</v>
      </c>
      <c r="AR74" s="16">
        <v>2.44</v>
      </c>
      <c r="AS74" s="16">
        <v>2.83</v>
      </c>
      <c r="AT74" s="16">
        <v>3.22</v>
      </c>
      <c r="AU74" s="16">
        <v>3.61</v>
      </c>
    </row>
    <row r="75" spans="3:47" ht="15" customHeight="1" x14ac:dyDescent="0.2">
      <c r="C75" s="233"/>
      <c r="D75" s="30" t="s">
        <v>38</v>
      </c>
      <c r="E75" s="48">
        <v>215.24533777777776</v>
      </c>
      <c r="F75" s="50">
        <v>3.159175458499432</v>
      </c>
      <c r="G75" s="50">
        <v>68.133391324841625</v>
      </c>
      <c r="H75" s="50">
        <v>33.709165946523115</v>
      </c>
      <c r="I75" s="111">
        <v>2.1620618242529659E-12</v>
      </c>
      <c r="J75" s="111">
        <v>0.67812777190402418</v>
      </c>
      <c r="K75" s="50">
        <v>106.49316978474062</v>
      </c>
      <c r="L75" s="51">
        <v>0.99999999999977396</v>
      </c>
      <c r="T75" s="3" t="s">
        <v>100</v>
      </c>
      <c r="U75" s="16">
        <v>2</v>
      </c>
      <c r="V75" s="16">
        <v>4</v>
      </c>
      <c r="W75" s="16">
        <v>3</v>
      </c>
      <c r="X75" s="16">
        <v>3</v>
      </c>
      <c r="Y75" s="16">
        <v>2</v>
      </c>
      <c r="Z75" s="16">
        <v>1</v>
      </c>
      <c r="AO75" s="3" t="s">
        <v>100</v>
      </c>
      <c r="AP75" s="16">
        <v>2</v>
      </c>
      <c r="AQ75" s="16">
        <v>1</v>
      </c>
      <c r="AR75" s="16">
        <v>1</v>
      </c>
      <c r="AS75" s="16">
        <v>1</v>
      </c>
      <c r="AT75" s="16">
        <v>2</v>
      </c>
      <c r="AU75" s="16">
        <v>2</v>
      </c>
    </row>
    <row r="76" spans="3:47" ht="15" customHeight="1" x14ac:dyDescent="0.2">
      <c r="C76" s="233"/>
      <c r="D76" s="30" t="s">
        <v>39</v>
      </c>
      <c r="E76" s="48">
        <v>215.24533777777776</v>
      </c>
      <c r="F76" s="50">
        <v>4</v>
      </c>
      <c r="G76" s="50">
        <v>53.811334444444441</v>
      </c>
      <c r="H76" s="50">
        <v>33.709165946523115</v>
      </c>
      <c r="I76" s="111">
        <v>3.99852445966101E-15</v>
      </c>
      <c r="J76" s="111">
        <v>0.67812777190402418</v>
      </c>
      <c r="K76" s="50">
        <v>134.83666378609246</v>
      </c>
      <c r="L76" s="51">
        <v>1</v>
      </c>
      <c r="T76" s="3" t="s">
        <v>100</v>
      </c>
      <c r="U76" s="16">
        <v>0</v>
      </c>
      <c r="V76" s="16">
        <v>0</v>
      </c>
      <c r="W76" s="16">
        <v>0</v>
      </c>
      <c r="X76" s="16">
        <v>1</v>
      </c>
      <c r="Y76" s="16">
        <v>1</v>
      </c>
      <c r="Z76" s="16">
        <v>2</v>
      </c>
      <c r="AO76" s="3" t="s">
        <v>100</v>
      </c>
      <c r="AP76" s="16">
        <v>0</v>
      </c>
      <c r="AQ76" s="16">
        <v>0</v>
      </c>
      <c r="AR76" s="16">
        <v>0</v>
      </c>
      <c r="AS76" s="16">
        <v>0</v>
      </c>
      <c r="AT76" s="16">
        <v>1</v>
      </c>
      <c r="AU76" s="16">
        <v>4</v>
      </c>
    </row>
    <row r="77" spans="3:47" ht="15" customHeight="1" x14ac:dyDescent="0.2">
      <c r="C77" s="234"/>
      <c r="D77" s="34" t="s">
        <v>40</v>
      </c>
      <c r="E77" s="52">
        <v>215.24533777777776</v>
      </c>
      <c r="F77" s="54">
        <v>1</v>
      </c>
      <c r="G77" s="54">
        <v>215.24533777777776</v>
      </c>
      <c r="H77" s="54">
        <v>33.709165946523115</v>
      </c>
      <c r="I77" s="112">
        <v>2.679552971476403E-5</v>
      </c>
      <c r="J77" s="112">
        <v>0.67812777190402418</v>
      </c>
      <c r="K77" s="54">
        <v>33.709165946523115</v>
      </c>
      <c r="L77" s="55">
        <v>0.99974136680755887</v>
      </c>
      <c r="T77" s="3" t="s">
        <v>100</v>
      </c>
      <c r="U77" s="16">
        <v>1</v>
      </c>
      <c r="V77" s="16">
        <v>1</v>
      </c>
      <c r="W77" s="16">
        <v>1</v>
      </c>
      <c r="X77" s="16">
        <v>2</v>
      </c>
      <c r="Y77" s="16">
        <v>1</v>
      </c>
      <c r="Z77" s="16">
        <v>4</v>
      </c>
      <c r="AO77" s="3" t="s">
        <v>100</v>
      </c>
      <c r="AP77" s="16">
        <v>0</v>
      </c>
      <c r="AQ77" s="16">
        <v>2</v>
      </c>
      <c r="AR77" s="16">
        <v>2</v>
      </c>
      <c r="AS77" s="16">
        <v>2</v>
      </c>
      <c r="AT77" s="16">
        <v>2</v>
      </c>
      <c r="AU77" s="16">
        <v>2</v>
      </c>
    </row>
    <row r="78" spans="3:47" ht="15" customHeight="1" x14ac:dyDescent="0.2">
      <c r="C78" s="238" t="s">
        <v>102</v>
      </c>
      <c r="D78" s="38" t="s">
        <v>46</v>
      </c>
      <c r="E78" s="56">
        <v>47.521787777777739</v>
      </c>
      <c r="F78" s="72">
        <v>4</v>
      </c>
      <c r="G78" s="58">
        <v>11.880446944444435</v>
      </c>
      <c r="H78" s="58">
        <v>7.4422974584025967</v>
      </c>
      <c r="I78" s="113">
        <v>5.4886375174482731E-5</v>
      </c>
      <c r="J78" s="113">
        <v>0.31747304084032935</v>
      </c>
      <c r="K78" s="58">
        <v>29.769189833610387</v>
      </c>
      <c r="L78" s="59">
        <v>0.99458810598699166</v>
      </c>
      <c r="T78" s="3" t="s">
        <v>100</v>
      </c>
      <c r="U78" s="16">
        <v>0</v>
      </c>
      <c r="V78" s="16">
        <v>2</v>
      </c>
      <c r="W78" s="16">
        <v>2</v>
      </c>
      <c r="X78" s="16">
        <v>1</v>
      </c>
      <c r="Y78" s="16">
        <v>3</v>
      </c>
      <c r="Z78" s="16">
        <v>2</v>
      </c>
      <c r="AO78" s="3" t="s">
        <v>100</v>
      </c>
      <c r="AP78" s="16">
        <v>1</v>
      </c>
      <c r="AQ78" s="16">
        <v>3</v>
      </c>
      <c r="AR78" s="16">
        <v>4</v>
      </c>
      <c r="AS78" s="16">
        <v>4</v>
      </c>
      <c r="AT78" s="16">
        <v>3</v>
      </c>
      <c r="AU78" s="16">
        <v>3</v>
      </c>
    </row>
    <row r="79" spans="3:47" ht="15" customHeight="1" x14ac:dyDescent="0.2">
      <c r="C79" s="233"/>
      <c r="D79" s="30" t="s">
        <v>38</v>
      </c>
      <c r="E79" s="48">
        <v>47.521787777777739</v>
      </c>
      <c r="F79" s="50">
        <v>3.159175458499432</v>
      </c>
      <c r="G79" s="50">
        <v>15.04246547937859</v>
      </c>
      <c r="H79" s="50">
        <v>7.4422974584025967</v>
      </c>
      <c r="I79" s="111">
        <v>2.564659377438866E-4</v>
      </c>
      <c r="J79" s="111">
        <v>0.31747304084032935</v>
      </c>
      <c r="K79" s="50">
        <v>23.511523485438179</v>
      </c>
      <c r="L79" s="51">
        <v>0.98256894996269573</v>
      </c>
      <c r="T79" s="3" t="s">
        <v>100</v>
      </c>
      <c r="U79" s="16">
        <v>1</v>
      </c>
      <c r="V79" s="16">
        <v>2</v>
      </c>
      <c r="W79" s="16">
        <v>1</v>
      </c>
      <c r="X79" s="16">
        <v>3</v>
      </c>
      <c r="Y79" s="16">
        <v>2</v>
      </c>
      <c r="Z79" s="16">
        <v>2</v>
      </c>
      <c r="AO79" s="3" t="s">
        <v>100</v>
      </c>
      <c r="AP79" s="16">
        <v>2</v>
      </c>
      <c r="AQ79" s="16">
        <v>2</v>
      </c>
      <c r="AR79" s="16">
        <v>2</v>
      </c>
      <c r="AS79" s="16">
        <v>3</v>
      </c>
      <c r="AT79" s="16">
        <v>3</v>
      </c>
      <c r="AU79" s="16">
        <v>3</v>
      </c>
    </row>
    <row r="80" spans="3:47" ht="15" customHeight="1" x14ac:dyDescent="0.2">
      <c r="C80" s="233"/>
      <c r="D80" s="30" t="s">
        <v>39</v>
      </c>
      <c r="E80" s="48">
        <v>47.521787777777739</v>
      </c>
      <c r="F80" s="50">
        <v>4</v>
      </c>
      <c r="G80" s="50">
        <v>11.880446944444435</v>
      </c>
      <c r="H80" s="50">
        <v>7.4422974584025967</v>
      </c>
      <c r="I80" s="111">
        <v>5.4886375174482731E-5</v>
      </c>
      <c r="J80" s="111">
        <v>0.31747304084032935</v>
      </c>
      <c r="K80" s="50">
        <v>29.769189833610387</v>
      </c>
      <c r="L80" s="51">
        <v>0.99458810598699166</v>
      </c>
      <c r="T80" s="3" t="s">
        <v>100</v>
      </c>
      <c r="U80" s="16">
        <v>1</v>
      </c>
      <c r="V80" s="16">
        <v>0</v>
      </c>
      <c r="W80" s="16">
        <v>1</v>
      </c>
      <c r="X80" s="16">
        <v>2</v>
      </c>
      <c r="Y80" s="16">
        <v>2</v>
      </c>
      <c r="Z80" s="16">
        <v>1</v>
      </c>
      <c r="AO80" s="3" t="s">
        <v>100</v>
      </c>
      <c r="AP80" s="16">
        <v>1</v>
      </c>
      <c r="AQ80" s="16">
        <v>1</v>
      </c>
      <c r="AR80" s="16">
        <v>1</v>
      </c>
      <c r="AS80" s="16">
        <v>2</v>
      </c>
      <c r="AT80" s="16">
        <v>2</v>
      </c>
      <c r="AU80" s="16">
        <v>2</v>
      </c>
    </row>
    <row r="81" spans="3:47" ht="15" customHeight="1" x14ac:dyDescent="0.2">
      <c r="C81" s="234"/>
      <c r="D81" s="34" t="s">
        <v>40</v>
      </c>
      <c r="E81" s="52">
        <v>47.521787777777739</v>
      </c>
      <c r="F81" s="54">
        <v>1</v>
      </c>
      <c r="G81" s="54">
        <v>47.521787777777739</v>
      </c>
      <c r="H81" s="54">
        <v>7.4422974584025967</v>
      </c>
      <c r="I81" s="112">
        <v>1.4890308063599081E-2</v>
      </c>
      <c r="J81" s="112">
        <v>0.31747304084032935</v>
      </c>
      <c r="K81" s="54">
        <v>7.4422974584025967</v>
      </c>
      <c r="L81" s="55">
        <v>0.72630086583216125</v>
      </c>
      <c r="T81" s="3" t="s">
        <v>100</v>
      </c>
      <c r="U81" s="16">
        <v>0</v>
      </c>
      <c r="V81" s="16">
        <v>0</v>
      </c>
      <c r="W81" s="16">
        <v>1</v>
      </c>
      <c r="X81" s="16">
        <v>0</v>
      </c>
      <c r="Y81" s="16">
        <v>0</v>
      </c>
      <c r="Z81" s="16">
        <v>0</v>
      </c>
      <c r="AO81" s="3" t="s">
        <v>100</v>
      </c>
      <c r="AP81" s="16">
        <v>2</v>
      </c>
      <c r="AQ81" s="16">
        <v>3</v>
      </c>
      <c r="AR81" s="16">
        <v>3</v>
      </c>
      <c r="AS81" s="16">
        <v>2</v>
      </c>
      <c r="AT81" s="16">
        <v>2</v>
      </c>
      <c r="AU81" s="16">
        <v>3</v>
      </c>
    </row>
    <row r="82" spans="3:47" ht="15" customHeight="1" thickBot="1" x14ac:dyDescent="0.25">
      <c r="C82" s="236" t="s">
        <v>104</v>
      </c>
      <c r="D82" s="38" t="s">
        <v>46</v>
      </c>
      <c r="E82" s="56">
        <v>102.16584444444443</v>
      </c>
      <c r="F82" s="72">
        <v>64</v>
      </c>
      <c r="G82" s="58">
        <v>1.5963413194444442</v>
      </c>
      <c r="H82" s="7"/>
      <c r="I82" s="7"/>
      <c r="J82" s="7"/>
      <c r="K82" s="7"/>
      <c r="L82" s="8"/>
      <c r="T82" s="3" t="s">
        <v>100</v>
      </c>
      <c r="U82" s="16">
        <v>0</v>
      </c>
      <c r="V82" s="16">
        <v>1</v>
      </c>
      <c r="W82" s="16">
        <v>2</v>
      </c>
      <c r="X82" s="16">
        <v>3</v>
      </c>
      <c r="Y82" s="16">
        <v>2</v>
      </c>
      <c r="Z82" s="16">
        <v>3</v>
      </c>
      <c r="AO82" s="3" t="s">
        <v>100</v>
      </c>
      <c r="AP82" s="16">
        <v>0</v>
      </c>
      <c r="AQ82" s="16">
        <v>0</v>
      </c>
      <c r="AR82" s="16">
        <v>3</v>
      </c>
      <c r="AS82" s="16">
        <v>3</v>
      </c>
      <c r="AT82" s="16">
        <v>3</v>
      </c>
      <c r="AU82" s="16">
        <v>4</v>
      </c>
    </row>
    <row r="83" spans="3:47" ht="15" customHeight="1" x14ac:dyDescent="0.2">
      <c r="C83" s="233"/>
      <c r="D83" s="30" t="s">
        <v>38</v>
      </c>
      <c r="E83" s="48">
        <v>102.16584444444443</v>
      </c>
      <c r="F83" s="50">
        <v>50.546807335990913</v>
      </c>
      <c r="G83" s="50">
        <v>2.021212611220633</v>
      </c>
      <c r="H83" s="9"/>
      <c r="I83" s="9"/>
      <c r="J83" s="9"/>
      <c r="K83" s="9"/>
      <c r="L83" s="10"/>
      <c r="T83" s="3" t="s">
        <v>100</v>
      </c>
      <c r="U83" s="16">
        <v>1</v>
      </c>
      <c r="V83" s="16">
        <v>0</v>
      </c>
      <c r="W83" s="16">
        <v>3</v>
      </c>
      <c r="X83" s="16">
        <v>3</v>
      </c>
      <c r="Y83" s="16">
        <v>2</v>
      </c>
      <c r="Z83" s="16">
        <v>3</v>
      </c>
      <c r="AO83" s="3" t="s">
        <v>100</v>
      </c>
      <c r="AP83" s="16">
        <v>0</v>
      </c>
      <c r="AQ83" s="16">
        <v>2</v>
      </c>
      <c r="AR83" s="16">
        <v>2</v>
      </c>
      <c r="AS83" s="16">
        <v>2</v>
      </c>
      <c r="AT83" s="16">
        <v>3</v>
      </c>
      <c r="AU83" s="16">
        <v>4</v>
      </c>
    </row>
    <row r="84" spans="3:47" ht="15" customHeight="1" x14ac:dyDescent="0.2">
      <c r="C84" s="233"/>
      <c r="D84" s="30" t="s">
        <v>39</v>
      </c>
      <c r="E84" s="48">
        <v>102.16584444444443</v>
      </c>
      <c r="F84" s="50">
        <v>64</v>
      </c>
      <c r="G84" s="50">
        <v>1.5963413194444442</v>
      </c>
      <c r="H84" s="9"/>
      <c r="I84" s="9"/>
      <c r="J84" s="9"/>
      <c r="K84" s="9"/>
      <c r="L84" s="10"/>
      <c r="T84" s="4" t="s">
        <v>5</v>
      </c>
      <c r="U84" s="128">
        <f>AVERAGE(U75:U83)</f>
        <v>0.66666666666666663</v>
      </c>
      <c r="V84" s="128">
        <f>AVERAGE(V75:V83)</f>
        <v>1.1111111111111112</v>
      </c>
      <c r="W84" s="128">
        <f t="shared" ref="W84" si="95">AVERAGE(W75:W83)</f>
        <v>1.5555555555555556</v>
      </c>
      <c r="X84" s="128">
        <f t="shared" ref="X84" si="96">AVERAGE(X75:X83)</f>
        <v>2</v>
      </c>
      <c r="Y84" s="128">
        <f t="shared" ref="Y84" si="97">AVERAGE(Y75:Y83)</f>
        <v>1.6666666666666667</v>
      </c>
      <c r="Z84" s="128">
        <f t="shared" ref="Z84" si="98">AVERAGE(Z75:Z83)</f>
        <v>2</v>
      </c>
      <c r="AO84" s="4" t="s">
        <v>5</v>
      </c>
      <c r="AP84" s="128">
        <f>AVERAGE(AP75:AP83)</f>
        <v>0.88888888888888884</v>
      </c>
      <c r="AQ84" s="128">
        <f>AVERAGE(AQ75:AQ83)</f>
        <v>1.5555555555555556</v>
      </c>
      <c r="AR84" s="128">
        <f t="shared" ref="AR84" si="99">AVERAGE(AR75:AR83)</f>
        <v>2</v>
      </c>
      <c r="AS84" s="128">
        <f t="shared" ref="AS84" si="100">AVERAGE(AS75:AS83)</f>
        <v>2.1111111111111112</v>
      </c>
      <c r="AT84" s="128">
        <f t="shared" ref="AT84" si="101">AVERAGE(AT75:AT83)</f>
        <v>2.3333333333333335</v>
      </c>
      <c r="AU84" s="128">
        <f t="shared" ref="AU84" si="102">AVERAGE(AU75:AU83)</f>
        <v>3</v>
      </c>
    </row>
    <row r="85" spans="3:47" ht="15" customHeight="1" thickBot="1" x14ac:dyDescent="0.25">
      <c r="C85" s="231"/>
      <c r="D85" s="23" t="s">
        <v>40</v>
      </c>
      <c r="E85" s="60">
        <v>102.16584444444443</v>
      </c>
      <c r="F85" s="62">
        <v>16</v>
      </c>
      <c r="G85" s="62">
        <v>6.385365277777777</v>
      </c>
      <c r="H85" s="11"/>
      <c r="I85" s="11"/>
      <c r="J85" s="11"/>
      <c r="K85" s="11"/>
      <c r="L85" s="12"/>
      <c r="T85" s="5" t="s">
        <v>6</v>
      </c>
      <c r="U85" s="128">
        <f>STDEV(U75:U83)</f>
        <v>0.70710678118654757</v>
      </c>
      <c r="V85" s="128">
        <f t="shared" ref="V85:Z85" si="103">STDEV(V75:V83)</f>
        <v>1.3642254619787417</v>
      </c>
      <c r="W85" s="128">
        <f t="shared" si="103"/>
        <v>1.0137937550497031</v>
      </c>
      <c r="X85" s="128">
        <f t="shared" si="103"/>
        <v>1.1180339887498949</v>
      </c>
      <c r="Y85" s="128">
        <f t="shared" si="103"/>
        <v>0.8660254037844386</v>
      </c>
      <c r="Z85" s="128">
        <f t="shared" si="103"/>
        <v>1.2247448713915889</v>
      </c>
      <c r="AO85" s="5" t="s">
        <v>6</v>
      </c>
      <c r="AP85" s="128">
        <f>STDEV(AP75:AP83)</f>
        <v>0.92796072713833699</v>
      </c>
      <c r="AQ85" s="128">
        <f t="shared" ref="AQ85:AU85" si="104">STDEV(AQ75:AQ83)</f>
        <v>1.1303883305208779</v>
      </c>
      <c r="AR85" s="128">
        <f t="shared" si="104"/>
        <v>1.2247448713915889</v>
      </c>
      <c r="AS85" s="128">
        <f t="shared" si="104"/>
        <v>1.1666666666666665</v>
      </c>
      <c r="AT85" s="128">
        <f t="shared" si="104"/>
        <v>0.70710678118654757</v>
      </c>
      <c r="AU85" s="128">
        <f t="shared" si="104"/>
        <v>0.8660254037844386</v>
      </c>
    </row>
    <row r="86" spans="3:47" ht="15" customHeight="1" x14ac:dyDescent="0.2">
      <c r="C86" s="237" t="s">
        <v>137</v>
      </c>
      <c r="D86" s="227"/>
      <c r="E86" s="227"/>
      <c r="F86" s="227"/>
      <c r="G86" s="227"/>
      <c r="H86" s="227"/>
      <c r="I86" s="227"/>
      <c r="J86" s="227"/>
      <c r="K86" s="227"/>
      <c r="L86" s="227"/>
      <c r="T86" s="5" t="s">
        <v>7</v>
      </c>
      <c r="U86" s="128">
        <f>U85/SQRT(COUNT(U75:U83))</f>
        <v>0.23570226039551587</v>
      </c>
      <c r="V86" s="128">
        <f t="shared" ref="V86" si="105">V85/SQRT(COUNT(V75:V83))</f>
        <v>0.45474182065958058</v>
      </c>
      <c r="W86" s="128">
        <f t="shared" ref="W86" si="106">W85/SQRT(COUNT(W75:W83))</f>
        <v>0.3379312516832344</v>
      </c>
      <c r="X86" s="128">
        <f t="shared" ref="X86" si="107">X85/SQRT(COUNT(X75:X83))</f>
        <v>0.37267799624996495</v>
      </c>
      <c r="Y86" s="128">
        <f t="shared" ref="Y86" si="108">Y85/SQRT(COUNT(Y75:Y83))</f>
        <v>0.28867513459481287</v>
      </c>
      <c r="Z86" s="128">
        <f t="shared" ref="Z86" si="109">Z85/SQRT(COUNT(Z75:Z83))</f>
        <v>0.40824829046386296</v>
      </c>
      <c r="AO86" s="5" t="s">
        <v>7</v>
      </c>
      <c r="AP86" s="128">
        <f>AP85/SQRT(COUNT(AP75:AP83))</f>
        <v>0.30932024237944566</v>
      </c>
      <c r="AQ86" s="128">
        <f t="shared" ref="AQ86" si="110">AQ85/SQRT(COUNT(AQ75:AQ83))</f>
        <v>0.37679611017362596</v>
      </c>
      <c r="AR86" s="128">
        <f t="shared" ref="AR86" si="111">AR85/SQRT(COUNT(AR75:AR83))</f>
        <v>0.40824829046386296</v>
      </c>
      <c r="AS86" s="128">
        <f t="shared" ref="AS86" si="112">AS85/SQRT(COUNT(AS75:AS83))</f>
        <v>0.38888888888888884</v>
      </c>
      <c r="AT86" s="128">
        <f t="shared" ref="AT86" si="113">AT85/SQRT(COUNT(AT75:AT83))</f>
        <v>0.23570226039551587</v>
      </c>
      <c r="AU86" s="128">
        <f t="shared" ref="AU86" si="114">AU85/SQRT(COUNT(AU75:AU83))</f>
        <v>0.28867513459481287</v>
      </c>
    </row>
    <row r="87" spans="3:47" ht="15" customHeight="1" x14ac:dyDescent="0.2">
      <c r="T87" s="302" t="s">
        <v>324</v>
      </c>
      <c r="U87" s="128">
        <f>U84-(2*U85)</f>
        <v>-0.74754689570642852</v>
      </c>
      <c r="V87" s="128">
        <f t="shared" ref="V87:Z87" si="115">V84-(2*V85)</f>
        <v>-1.6173398128463723</v>
      </c>
      <c r="W87" s="128">
        <f t="shared" si="115"/>
        <v>-0.47203195454385072</v>
      </c>
      <c r="X87" s="128">
        <f t="shared" si="115"/>
        <v>-0.23606797749978981</v>
      </c>
      <c r="Y87" s="128">
        <f t="shared" si="115"/>
        <v>-6.5384140902210452E-2</v>
      </c>
      <c r="Z87" s="128">
        <f t="shared" si="115"/>
        <v>-0.44948974278317788</v>
      </c>
      <c r="AO87" s="302" t="s">
        <v>324</v>
      </c>
      <c r="AP87" s="128">
        <f>AP84-(2*AP85)</f>
        <v>-0.96703256538778515</v>
      </c>
      <c r="AQ87" s="128">
        <f t="shared" ref="AQ87:AU87" si="116">AQ84-(2*AQ85)</f>
        <v>-0.70522110548620032</v>
      </c>
      <c r="AR87" s="128">
        <f t="shared" si="116"/>
        <v>-0.44948974278317788</v>
      </c>
      <c r="AS87" s="128">
        <f t="shared" si="116"/>
        <v>-0.22222222222222188</v>
      </c>
      <c r="AT87" s="128">
        <f t="shared" si="116"/>
        <v>0.91911977096023834</v>
      </c>
      <c r="AU87" s="128">
        <f t="shared" si="116"/>
        <v>1.2679491924311228</v>
      </c>
    </row>
    <row r="88" spans="3:47" ht="15" customHeight="1" x14ac:dyDescent="0.2">
      <c r="C88" s="226" t="s">
        <v>47</v>
      </c>
      <c r="D88" s="227"/>
      <c r="E88" s="227"/>
      <c r="F88" s="227"/>
      <c r="G88" s="227"/>
      <c r="H88" s="227"/>
      <c r="I88" s="227"/>
      <c r="J88" s="227"/>
      <c r="K88" s="227"/>
      <c r="L88" s="227"/>
      <c r="T88" s="303"/>
      <c r="U88" s="128">
        <f t="shared" ref="U88:Z88" si="117">U84+(2*U85)</f>
        <v>2.0808802290397619</v>
      </c>
      <c r="V88" s="128">
        <f t="shared" si="117"/>
        <v>3.8395620350685946</v>
      </c>
      <c r="W88" s="128">
        <f t="shared" si="117"/>
        <v>3.5831430656549621</v>
      </c>
      <c r="X88" s="128">
        <f t="shared" si="117"/>
        <v>4.2360679774997898</v>
      </c>
      <c r="Y88" s="128">
        <f t="shared" si="117"/>
        <v>3.3987174742355437</v>
      </c>
      <c r="Z88" s="128">
        <f t="shared" si="117"/>
        <v>4.4494897427831779</v>
      </c>
      <c r="AO88" s="303"/>
      <c r="AP88" s="128">
        <f t="shared" ref="AP88:AU88" si="118">AP84+(2*AP85)</f>
        <v>2.7448103431655628</v>
      </c>
      <c r="AQ88" s="128">
        <f t="shared" si="118"/>
        <v>3.8163322165973117</v>
      </c>
      <c r="AR88" s="128">
        <f t="shared" si="118"/>
        <v>4.4494897427831779</v>
      </c>
      <c r="AS88" s="128">
        <f t="shared" si="118"/>
        <v>4.4444444444444446</v>
      </c>
      <c r="AT88" s="128">
        <f t="shared" si="118"/>
        <v>3.7475468957064288</v>
      </c>
      <c r="AU88" s="128">
        <f t="shared" si="118"/>
        <v>4.7320508075688767</v>
      </c>
    </row>
    <row r="89" spans="3:47" ht="15" customHeight="1" thickBot="1" x14ac:dyDescent="0.25">
      <c r="C89" s="240" t="s">
        <v>9</v>
      </c>
      <c r="D89" s="227"/>
      <c r="E89" s="227"/>
      <c r="F89" s="227"/>
      <c r="G89" s="227"/>
      <c r="H89" s="227"/>
      <c r="I89" s="227"/>
      <c r="J89" s="227"/>
      <c r="K89" s="227"/>
      <c r="L89" s="227"/>
    </row>
    <row r="90" spans="3:47" ht="15" customHeight="1" thickBot="1" x14ac:dyDescent="0.25">
      <c r="C90" s="73" t="s">
        <v>43</v>
      </c>
      <c r="D90" s="26" t="s">
        <v>101</v>
      </c>
      <c r="E90" s="18" t="s">
        <v>44</v>
      </c>
      <c r="F90" s="27" t="s">
        <v>37</v>
      </c>
      <c r="G90" s="27" t="s">
        <v>45</v>
      </c>
      <c r="H90" s="27" t="s">
        <v>24</v>
      </c>
      <c r="I90" s="27" t="s">
        <v>27</v>
      </c>
      <c r="J90" s="27" t="s">
        <v>28</v>
      </c>
      <c r="K90" s="27" t="s">
        <v>29</v>
      </c>
      <c r="L90" s="19" t="s">
        <v>130</v>
      </c>
    </row>
    <row r="91" spans="3:47" ht="15" customHeight="1" x14ac:dyDescent="0.2">
      <c r="C91" s="232" t="s">
        <v>101</v>
      </c>
      <c r="D91" s="20" t="s">
        <v>48</v>
      </c>
      <c r="E91" s="44">
        <v>198.14561680555545</v>
      </c>
      <c r="F91" s="71">
        <v>1</v>
      </c>
      <c r="G91" s="46">
        <v>198.14561680555545</v>
      </c>
      <c r="H91" s="46">
        <v>87.431268247807793</v>
      </c>
      <c r="I91" s="46">
        <v>6.9345113147096247E-8</v>
      </c>
      <c r="J91" s="46">
        <v>0.84530790087900598</v>
      </c>
      <c r="K91" s="46">
        <v>87.431268247807793</v>
      </c>
      <c r="L91" s="47">
        <v>0.99999999999272193</v>
      </c>
    </row>
    <row r="92" spans="3:47" ht="15" customHeight="1" x14ac:dyDescent="0.25">
      <c r="C92" s="233"/>
      <c r="D92" s="30" t="s">
        <v>49</v>
      </c>
      <c r="E92" s="48">
        <v>5.6475223214284913</v>
      </c>
      <c r="F92" s="76">
        <v>1</v>
      </c>
      <c r="G92" s="50">
        <v>5.6475223214284913</v>
      </c>
      <c r="H92" s="50">
        <v>3.1173055806902044</v>
      </c>
      <c r="I92" s="50">
        <v>9.6537734058765798E-2</v>
      </c>
      <c r="J92" s="50">
        <v>0.16306197374586603</v>
      </c>
      <c r="K92" s="50">
        <v>3.1173055806902044</v>
      </c>
      <c r="L92" s="51">
        <v>0.38217650040014728</v>
      </c>
      <c r="S92" s="109" t="s">
        <v>323</v>
      </c>
      <c r="T92" s="226" t="s">
        <v>8</v>
      </c>
      <c r="U92" s="227"/>
      <c r="AO92" s="226" t="s">
        <v>8</v>
      </c>
      <c r="AP92" s="227"/>
    </row>
    <row r="93" spans="3:47" ht="15" customHeight="1" thickBot="1" x14ac:dyDescent="0.25">
      <c r="C93" s="233"/>
      <c r="D93" s="30" t="s">
        <v>50</v>
      </c>
      <c r="E93" s="48">
        <v>6.4184450000000517</v>
      </c>
      <c r="F93" s="76">
        <v>1</v>
      </c>
      <c r="G93" s="50">
        <v>6.4184450000000517</v>
      </c>
      <c r="H93" s="50">
        <v>4.3212322871843671</v>
      </c>
      <c r="I93" s="50">
        <v>5.4087406040575735E-2</v>
      </c>
      <c r="J93" s="50">
        <v>0.21264617352509485</v>
      </c>
      <c r="K93" s="50">
        <v>4.3212322871843671</v>
      </c>
      <c r="L93" s="51">
        <v>0.49745627851673568</v>
      </c>
      <c r="T93" s="240" t="s">
        <v>320</v>
      </c>
      <c r="U93" s="227"/>
      <c r="AO93" s="240" t="s">
        <v>320</v>
      </c>
      <c r="AP93" s="227"/>
    </row>
    <row r="94" spans="3:47" ht="15" customHeight="1" thickBot="1" x14ac:dyDescent="0.25">
      <c r="C94" s="234"/>
      <c r="D94" s="34" t="s">
        <v>51</v>
      </c>
      <c r="E94" s="52">
        <v>5.0337536507936553</v>
      </c>
      <c r="F94" s="79">
        <v>1</v>
      </c>
      <c r="G94" s="54">
        <v>5.0337536507936553</v>
      </c>
      <c r="H94" s="54">
        <v>6.1232781626413768</v>
      </c>
      <c r="I94" s="54">
        <v>2.4917496971730568E-2</v>
      </c>
      <c r="J94" s="54">
        <v>0.27677987491842382</v>
      </c>
      <c r="K94" s="54">
        <v>6.1232781626413768</v>
      </c>
      <c r="L94" s="55">
        <v>0.642194913505721</v>
      </c>
      <c r="T94" s="74" t="s">
        <v>79</v>
      </c>
      <c r="U94" s="75" t="s">
        <v>10</v>
      </c>
      <c r="AO94" s="74" t="s">
        <v>79</v>
      </c>
      <c r="AP94" s="75" t="s">
        <v>10</v>
      </c>
    </row>
    <row r="95" spans="3:47" ht="15" customHeight="1" x14ac:dyDescent="0.2">
      <c r="C95" s="238" t="s">
        <v>102</v>
      </c>
      <c r="D95" s="38" t="s">
        <v>48</v>
      </c>
      <c r="E95" s="56">
        <v>43.763611249999947</v>
      </c>
      <c r="F95" s="72">
        <v>1</v>
      </c>
      <c r="G95" s="58">
        <v>43.763611249999947</v>
      </c>
      <c r="H95" s="58">
        <v>19.310586307071141</v>
      </c>
      <c r="I95" s="58">
        <v>4.5249013310631064E-4</v>
      </c>
      <c r="J95" s="58">
        <v>0.54687809879849236</v>
      </c>
      <c r="K95" s="58">
        <v>19.310586307071141</v>
      </c>
      <c r="L95" s="59">
        <v>0.98453626615532441</v>
      </c>
      <c r="T95" s="77" t="s">
        <v>11</v>
      </c>
      <c r="U95" s="130">
        <v>1.65</v>
      </c>
      <c r="AO95" s="77" t="s">
        <v>11</v>
      </c>
      <c r="AP95" s="130">
        <v>1.65</v>
      </c>
    </row>
    <row r="96" spans="3:47" ht="15" customHeight="1" x14ac:dyDescent="0.2">
      <c r="C96" s="233"/>
      <c r="D96" s="30" t="s">
        <v>49</v>
      </c>
      <c r="E96" s="48">
        <v>3.7193580357142899</v>
      </c>
      <c r="F96" s="76">
        <v>1</v>
      </c>
      <c r="G96" s="50">
        <v>3.7193580357142899</v>
      </c>
      <c r="H96" s="50">
        <v>2.0530021665119187</v>
      </c>
      <c r="I96" s="50">
        <v>0.1711561223596311</v>
      </c>
      <c r="J96" s="50">
        <v>0.11372081760008929</v>
      </c>
      <c r="K96" s="50">
        <v>2.0530021665119187</v>
      </c>
      <c r="L96" s="51">
        <v>0.27059205664658081</v>
      </c>
      <c r="T96" s="78" t="s">
        <v>12</v>
      </c>
      <c r="U96" s="131">
        <v>2.36</v>
      </c>
      <c r="AO96" s="78" t="s">
        <v>12</v>
      </c>
      <c r="AP96" s="131">
        <v>2.36</v>
      </c>
    </row>
    <row r="97" spans="3:45" ht="15" customHeight="1" x14ac:dyDescent="0.2">
      <c r="C97" s="233"/>
      <c r="D97" s="30" t="s">
        <v>50</v>
      </c>
      <c r="E97" s="48">
        <v>3.3075555555558231E-2</v>
      </c>
      <c r="F97" s="76">
        <v>1</v>
      </c>
      <c r="G97" s="50">
        <v>3.3075555555558231E-2</v>
      </c>
      <c r="H97" s="50">
        <v>2.226819090655717E-2</v>
      </c>
      <c r="I97" s="50">
        <v>0.8832405819651713</v>
      </c>
      <c r="J97" s="50">
        <v>1.3898276224832817E-3</v>
      </c>
      <c r="K97" s="50">
        <v>2.226819090655717E-2</v>
      </c>
      <c r="L97" s="51">
        <v>5.2264149274670935E-2</v>
      </c>
      <c r="T97" s="78" t="s">
        <v>13</v>
      </c>
      <c r="U97" s="131">
        <v>2.44</v>
      </c>
      <c r="AO97" s="78" t="s">
        <v>13</v>
      </c>
      <c r="AP97" s="131">
        <v>2.44</v>
      </c>
    </row>
    <row r="98" spans="3:45" ht="15" customHeight="1" x14ac:dyDescent="0.2">
      <c r="C98" s="234"/>
      <c r="D98" s="34" t="s">
        <v>51</v>
      </c>
      <c r="E98" s="52">
        <v>5.7429365079357756E-3</v>
      </c>
      <c r="F98" s="79">
        <v>1</v>
      </c>
      <c r="G98" s="54">
        <v>5.7429365079357756E-3</v>
      </c>
      <c r="H98" s="54">
        <v>6.9859592161278326E-3</v>
      </c>
      <c r="I98" s="54">
        <v>0.93442554311897585</v>
      </c>
      <c r="J98" s="54">
        <v>4.3643189504427723E-4</v>
      </c>
      <c r="K98" s="54">
        <v>6.9859592161278326E-3</v>
      </c>
      <c r="L98" s="55">
        <v>5.0709655551288813E-2</v>
      </c>
      <c r="T98" s="78" t="s">
        <v>14</v>
      </c>
      <c r="U98" s="131">
        <v>2.86</v>
      </c>
      <c r="AO98" s="78" t="s">
        <v>14</v>
      </c>
      <c r="AP98" s="131">
        <v>2.86</v>
      </c>
    </row>
    <row r="99" spans="3:45" ht="15" customHeight="1" thickBot="1" x14ac:dyDescent="0.25">
      <c r="C99" s="236" t="s">
        <v>104</v>
      </c>
      <c r="D99" s="38" t="s">
        <v>48</v>
      </c>
      <c r="E99" s="56">
        <v>36.260824444444431</v>
      </c>
      <c r="F99" s="72">
        <v>16</v>
      </c>
      <c r="G99" s="58">
        <v>2.2663015277777769</v>
      </c>
      <c r="H99" s="7"/>
      <c r="I99" s="7"/>
      <c r="J99" s="7"/>
      <c r="K99" s="7"/>
      <c r="L99" s="8"/>
      <c r="T99" s="78" t="s">
        <v>15</v>
      </c>
      <c r="U99" s="131">
        <v>3.22</v>
      </c>
      <c r="AO99" s="78" t="s">
        <v>15</v>
      </c>
      <c r="AP99" s="131">
        <v>3.22</v>
      </c>
    </row>
    <row r="100" spans="3:45" ht="15" customHeight="1" thickBot="1" x14ac:dyDescent="0.25">
      <c r="C100" s="233"/>
      <c r="D100" s="30" t="s">
        <v>49</v>
      </c>
      <c r="E100" s="48">
        <v>28.986685714285709</v>
      </c>
      <c r="F100" s="76">
        <v>16</v>
      </c>
      <c r="G100" s="50">
        <v>1.8116678571428568</v>
      </c>
      <c r="H100" s="9"/>
      <c r="I100" s="9"/>
      <c r="J100" s="9"/>
      <c r="K100" s="9"/>
      <c r="L100" s="10"/>
      <c r="T100" s="80" t="s">
        <v>80</v>
      </c>
      <c r="U100" s="132">
        <v>3.61</v>
      </c>
      <c r="AO100" s="80" t="s">
        <v>80</v>
      </c>
      <c r="AP100" s="132">
        <v>3.61</v>
      </c>
    </row>
    <row r="101" spans="3:45" ht="15" customHeight="1" x14ac:dyDescent="0.2">
      <c r="C101" s="233"/>
      <c r="D101" s="30" t="s">
        <v>50</v>
      </c>
      <c r="E101" s="48">
        <v>23.76523944444445</v>
      </c>
      <c r="F101" s="76">
        <v>16</v>
      </c>
      <c r="G101" s="50">
        <v>1.4853274652777781</v>
      </c>
      <c r="H101" s="9"/>
      <c r="I101" s="9"/>
      <c r="J101" s="9"/>
      <c r="K101" s="9"/>
      <c r="L101" s="10"/>
    </row>
    <row r="102" spans="3:45" ht="15" customHeight="1" thickBot="1" x14ac:dyDescent="0.25">
      <c r="C102" s="231"/>
      <c r="D102" s="23" t="s">
        <v>51</v>
      </c>
      <c r="E102" s="60">
        <v>13.153094841269828</v>
      </c>
      <c r="F102" s="81">
        <v>16</v>
      </c>
      <c r="G102" s="62">
        <v>0.82206842757936427</v>
      </c>
      <c r="H102" s="11"/>
      <c r="I102" s="11"/>
      <c r="J102" s="11"/>
      <c r="K102" s="11"/>
      <c r="L102" s="12"/>
      <c r="T102" s="226" t="s">
        <v>16</v>
      </c>
      <c r="U102" s="227"/>
      <c r="V102" s="227"/>
      <c r="AO102" s="226" t="s">
        <v>16</v>
      </c>
      <c r="AP102" s="227"/>
      <c r="AQ102" s="227"/>
    </row>
    <row r="103" spans="3:45" ht="15" customHeight="1" thickBot="1" x14ac:dyDescent="0.25">
      <c r="C103" s="237" t="s">
        <v>137</v>
      </c>
      <c r="D103" s="227"/>
      <c r="E103" s="227"/>
      <c r="F103" s="227"/>
      <c r="G103" s="227"/>
      <c r="H103" s="227"/>
      <c r="I103" s="227"/>
      <c r="J103" s="227"/>
      <c r="K103" s="227"/>
      <c r="L103" s="227"/>
      <c r="T103" s="228" t="s">
        <v>0</v>
      </c>
      <c r="U103" s="229"/>
      <c r="V103" s="75" t="s">
        <v>17</v>
      </c>
      <c r="AO103" s="228" t="s">
        <v>0</v>
      </c>
      <c r="AP103" s="229"/>
      <c r="AQ103" s="75" t="s">
        <v>17</v>
      </c>
    </row>
    <row r="104" spans="3:45" ht="15" customHeight="1" thickBot="1" x14ac:dyDescent="0.25">
      <c r="T104" s="230" t="s">
        <v>101</v>
      </c>
      <c r="U104" s="133" t="s">
        <v>82</v>
      </c>
      <c r="V104" s="134">
        <v>9</v>
      </c>
      <c r="AO104" s="230" t="s">
        <v>101</v>
      </c>
      <c r="AP104" s="133" t="s">
        <v>82</v>
      </c>
      <c r="AQ104" s="134">
        <v>9</v>
      </c>
    </row>
    <row r="105" spans="3:45" ht="15" customHeight="1" x14ac:dyDescent="0.2">
      <c r="C105" s="226" t="s">
        <v>52</v>
      </c>
      <c r="D105" s="227"/>
      <c r="E105" s="227"/>
      <c r="F105" s="227"/>
      <c r="G105" s="227"/>
      <c r="H105" s="227"/>
      <c r="I105" s="227"/>
      <c r="J105" s="227"/>
      <c r="K105" s="227"/>
      <c r="T105" s="233"/>
      <c r="U105" s="135">
        <v>1.25</v>
      </c>
      <c r="V105" s="136">
        <v>9</v>
      </c>
      <c r="AO105" s="233"/>
      <c r="AP105" s="135">
        <v>1.25</v>
      </c>
      <c r="AQ105" s="136">
        <v>9</v>
      </c>
    </row>
    <row r="106" spans="3:45" ht="15" customHeight="1" thickBot="1" x14ac:dyDescent="0.25">
      <c r="C106" s="240" t="s">
        <v>53</v>
      </c>
      <c r="D106" s="227"/>
      <c r="E106" s="227"/>
      <c r="F106" s="227"/>
      <c r="G106" s="227"/>
      <c r="H106" s="227"/>
      <c r="I106" s="227"/>
      <c r="J106" s="227"/>
      <c r="K106" s="227"/>
      <c r="T106" s="233"/>
      <c r="U106" s="135">
        <v>2</v>
      </c>
      <c r="V106" s="136">
        <v>9</v>
      </c>
      <c r="AO106" s="233"/>
      <c r="AP106" s="135">
        <v>2</v>
      </c>
      <c r="AQ106" s="136">
        <v>9</v>
      </c>
    </row>
    <row r="107" spans="3:45" ht="15" customHeight="1" thickBot="1" x14ac:dyDescent="0.25">
      <c r="C107" s="74" t="s">
        <v>43</v>
      </c>
      <c r="D107" s="18" t="s">
        <v>44</v>
      </c>
      <c r="E107" s="27" t="s">
        <v>37</v>
      </c>
      <c r="F107" s="27" t="s">
        <v>45</v>
      </c>
      <c r="G107" s="27" t="s">
        <v>24</v>
      </c>
      <c r="H107" s="27" t="s">
        <v>27</v>
      </c>
      <c r="I107" s="27" t="s">
        <v>28</v>
      </c>
      <c r="J107" s="27" t="s">
        <v>29</v>
      </c>
      <c r="K107" s="19" t="s">
        <v>130</v>
      </c>
      <c r="T107" s="233"/>
      <c r="U107" s="135">
        <v>2.5</v>
      </c>
      <c r="V107" s="136">
        <v>9</v>
      </c>
      <c r="AO107" s="233"/>
      <c r="AP107" s="135">
        <v>2.5</v>
      </c>
      <c r="AQ107" s="136">
        <v>9</v>
      </c>
    </row>
    <row r="108" spans="3:45" ht="15" customHeight="1" thickBot="1" x14ac:dyDescent="0.25">
      <c r="C108" s="77" t="s">
        <v>54</v>
      </c>
      <c r="D108" s="44">
        <v>3175.048817777777</v>
      </c>
      <c r="E108" s="71">
        <v>1</v>
      </c>
      <c r="F108" s="46">
        <v>3175.048817777777</v>
      </c>
      <c r="G108" s="46">
        <v>299.21177022891931</v>
      </c>
      <c r="H108" s="46">
        <v>8.8566420483206643E-12</v>
      </c>
      <c r="I108" s="46">
        <v>0.94924047414733226</v>
      </c>
      <c r="J108" s="46">
        <v>299.21177022891931</v>
      </c>
      <c r="K108" s="47">
        <v>1</v>
      </c>
      <c r="T108" s="231"/>
      <c r="U108" s="137">
        <v>5</v>
      </c>
      <c r="V108" s="138">
        <v>9</v>
      </c>
      <c r="AO108" s="231"/>
      <c r="AP108" s="137">
        <v>5</v>
      </c>
      <c r="AQ108" s="138">
        <v>9</v>
      </c>
    </row>
    <row r="109" spans="3:45" ht="15" customHeight="1" x14ac:dyDescent="0.2">
      <c r="C109" s="78" t="s">
        <v>18</v>
      </c>
      <c r="D109" s="48">
        <v>126.00133444444458</v>
      </c>
      <c r="E109" s="76">
        <v>1</v>
      </c>
      <c r="F109" s="50">
        <v>126.00133444444458</v>
      </c>
      <c r="G109" s="50">
        <v>11.874174065996071</v>
      </c>
      <c r="H109" s="111">
        <v>3.3222581869398323E-3</v>
      </c>
      <c r="I109" s="50">
        <v>0.42599196079791551</v>
      </c>
      <c r="J109" s="50">
        <v>11.874174065996071</v>
      </c>
      <c r="K109" s="51">
        <v>0.89846885077598282</v>
      </c>
    </row>
    <row r="110" spans="3:45" ht="15" customHeight="1" thickBot="1" x14ac:dyDescent="0.25">
      <c r="C110" s="80" t="s">
        <v>55</v>
      </c>
      <c r="D110" s="60">
        <v>169.78202777777776</v>
      </c>
      <c r="E110" s="81">
        <v>16</v>
      </c>
      <c r="F110" s="62">
        <v>10.61137673611111</v>
      </c>
      <c r="G110" s="11"/>
      <c r="H110" s="11"/>
      <c r="I110" s="11"/>
      <c r="J110" s="11"/>
      <c r="K110" s="12"/>
      <c r="T110" s="226" t="s">
        <v>19</v>
      </c>
      <c r="U110" s="227"/>
      <c r="V110" s="227"/>
      <c r="W110" s="227"/>
      <c r="X110" s="227"/>
      <c r="AO110" s="226" t="s">
        <v>19</v>
      </c>
      <c r="AP110" s="227"/>
      <c r="AQ110" s="227"/>
      <c r="AR110" s="227"/>
      <c r="AS110" s="227"/>
    </row>
    <row r="111" spans="3:45" ht="15" customHeight="1" thickBot="1" x14ac:dyDescent="0.25">
      <c r="C111" s="237" t="s">
        <v>137</v>
      </c>
      <c r="D111" s="227"/>
      <c r="E111" s="227"/>
      <c r="F111" s="227"/>
      <c r="G111" s="227"/>
      <c r="H111" s="227"/>
      <c r="I111" s="227"/>
      <c r="J111" s="227"/>
      <c r="K111" s="227"/>
      <c r="T111" s="6"/>
      <c r="U111" s="139" t="s">
        <v>101</v>
      </c>
      <c r="V111" s="121" t="s">
        <v>5</v>
      </c>
      <c r="W111" s="122" t="s">
        <v>20</v>
      </c>
      <c r="X111" s="19" t="s">
        <v>17</v>
      </c>
      <c r="AO111" s="6"/>
      <c r="AP111" s="139" t="s">
        <v>101</v>
      </c>
      <c r="AQ111" s="121" t="s">
        <v>5</v>
      </c>
      <c r="AR111" s="122" t="s">
        <v>20</v>
      </c>
      <c r="AS111" s="19" t="s">
        <v>17</v>
      </c>
    </row>
    <row r="112" spans="3:45" ht="15" customHeight="1" x14ac:dyDescent="0.2">
      <c r="T112" s="232" t="s">
        <v>83</v>
      </c>
      <c r="U112" s="133" t="s">
        <v>82</v>
      </c>
      <c r="V112" s="140">
        <v>1.6666666666666667</v>
      </c>
      <c r="W112" s="141">
        <v>1.3228756555322954</v>
      </c>
      <c r="X112" s="142">
        <v>9</v>
      </c>
      <c r="AO112" s="232" t="s">
        <v>83</v>
      </c>
      <c r="AP112" s="133" t="s">
        <v>82</v>
      </c>
      <c r="AQ112" s="140">
        <v>3.1111111111111112</v>
      </c>
      <c r="AR112" s="141">
        <v>1.1666666666666667</v>
      </c>
      <c r="AS112" s="142">
        <v>9</v>
      </c>
    </row>
    <row r="113" spans="3:45" ht="15" customHeight="1" x14ac:dyDescent="0.2">
      <c r="T113" s="233"/>
      <c r="U113" s="135">
        <v>1.25</v>
      </c>
      <c r="V113" s="143">
        <v>1.4444444444444446</v>
      </c>
      <c r="W113" s="144">
        <v>1.3333333333333335</v>
      </c>
      <c r="X113" s="145">
        <v>9</v>
      </c>
      <c r="AO113" s="233"/>
      <c r="AP113" s="135">
        <v>1.25</v>
      </c>
      <c r="AQ113" s="143">
        <v>2.2222222222222223</v>
      </c>
      <c r="AR113" s="144">
        <v>1.3944333775567925</v>
      </c>
      <c r="AS113" s="145">
        <v>9</v>
      </c>
    </row>
    <row r="114" spans="3:45" ht="15" customHeight="1" x14ac:dyDescent="0.25">
      <c r="C114" s="82" t="s">
        <v>56</v>
      </c>
      <c r="T114" s="233"/>
      <c r="U114" s="135">
        <v>2</v>
      </c>
      <c r="V114" s="143">
        <v>1.4444444444444444</v>
      </c>
      <c r="W114" s="144">
        <v>1.509230856356236</v>
      </c>
      <c r="X114" s="145">
        <v>9</v>
      </c>
      <c r="AO114" s="233"/>
      <c r="AP114" s="135">
        <v>2</v>
      </c>
      <c r="AQ114" s="143">
        <v>2</v>
      </c>
      <c r="AR114" s="144">
        <v>0.70710678118654746</v>
      </c>
      <c r="AS114" s="145">
        <v>9</v>
      </c>
    </row>
    <row r="115" spans="3:45" ht="15" customHeight="1" x14ac:dyDescent="0.2">
      <c r="T115" s="233"/>
      <c r="U115" s="135">
        <v>2.5</v>
      </c>
      <c r="V115" s="143">
        <v>1.2222222222222223</v>
      </c>
      <c r="W115" s="144">
        <v>0.97182531580755016</v>
      </c>
      <c r="X115" s="145">
        <v>9</v>
      </c>
      <c r="AO115" s="233"/>
      <c r="AP115" s="135">
        <v>2.5</v>
      </c>
      <c r="AQ115" s="143">
        <v>2.3333333333333335</v>
      </c>
      <c r="AR115" s="144">
        <v>0.70710678118654746</v>
      </c>
      <c r="AS115" s="145">
        <v>9</v>
      </c>
    </row>
    <row r="116" spans="3:45" ht="15" customHeight="1" x14ac:dyDescent="0.2">
      <c r="C116" s="226" t="s">
        <v>57</v>
      </c>
      <c r="D116" s="227"/>
      <c r="E116" s="227"/>
      <c r="F116" s="227"/>
      <c r="T116" s="233"/>
      <c r="U116" s="135">
        <v>5</v>
      </c>
      <c r="V116" s="143">
        <v>0.66666666666666663</v>
      </c>
      <c r="W116" s="144">
        <v>0.70710678118654757</v>
      </c>
      <c r="X116" s="145">
        <v>9</v>
      </c>
      <c r="AO116" s="233"/>
      <c r="AP116" s="135">
        <v>5</v>
      </c>
      <c r="AQ116" s="143">
        <v>0.88888888888888884</v>
      </c>
      <c r="AR116" s="144">
        <v>0.92796072713833699</v>
      </c>
      <c r="AS116" s="145">
        <v>9</v>
      </c>
    </row>
    <row r="117" spans="3:45" ht="15" customHeight="1" thickBot="1" x14ac:dyDescent="0.25">
      <c r="C117" s="240" t="s">
        <v>9</v>
      </c>
      <c r="D117" s="227"/>
      <c r="E117" s="227"/>
      <c r="F117" s="227"/>
      <c r="T117" s="234"/>
      <c r="U117" s="146" t="s">
        <v>21</v>
      </c>
      <c r="V117" s="147">
        <v>1.2888888888888888</v>
      </c>
      <c r="W117" s="148">
        <v>1.1989052245168244</v>
      </c>
      <c r="X117" s="149">
        <v>45</v>
      </c>
      <c r="AO117" s="234"/>
      <c r="AP117" s="146" t="s">
        <v>21</v>
      </c>
      <c r="AQ117" s="147">
        <v>2.1111111111111112</v>
      </c>
      <c r="AR117" s="148">
        <v>1.2102257907706579</v>
      </c>
      <c r="AS117" s="149">
        <v>45</v>
      </c>
    </row>
    <row r="118" spans="3:45" ht="15" customHeight="1" thickBot="1" x14ac:dyDescent="0.25">
      <c r="C118" s="241" t="s">
        <v>5</v>
      </c>
      <c r="D118" s="243" t="s">
        <v>58</v>
      </c>
      <c r="E118" s="245" t="s">
        <v>59</v>
      </c>
      <c r="F118" s="246"/>
      <c r="T118" s="238" t="s">
        <v>84</v>
      </c>
      <c r="U118" s="133" t="s">
        <v>82</v>
      </c>
      <c r="V118" s="150">
        <v>2.1111111111111116</v>
      </c>
      <c r="W118" s="151">
        <v>0.92796072713833699</v>
      </c>
      <c r="X118" s="152">
        <v>9</v>
      </c>
      <c r="AO118" s="238" t="s">
        <v>84</v>
      </c>
      <c r="AP118" s="133" t="s">
        <v>82</v>
      </c>
      <c r="AQ118" s="150">
        <v>4.333333333333333</v>
      </c>
      <c r="AR118" s="151">
        <v>1.6583123951776999</v>
      </c>
      <c r="AS118" s="152">
        <v>9</v>
      </c>
    </row>
    <row r="119" spans="3:45" ht="15" customHeight="1" thickBot="1" x14ac:dyDescent="0.25">
      <c r="C119" s="242"/>
      <c r="D119" s="244"/>
      <c r="E119" s="64" t="s">
        <v>60</v>
      </c>
      <c r="F119" s="65" t="s">
        <v>61</v>
      </c>
      <c r="T119" s="233"/>
      <c r="U119" s="135">
        <v>1.25</v>
      </c>
      <c r="V119" s="143">
        <v>2.6666666666666665</v>
      </c>
      <c r="W119" s="144">
        <v>2.1213203435596428</v>
      </c>
      <c r="X119" s="145">
        <v>9</v>
      </c>
      <c r="AO119" s="233"/>
      <c r="AP119" s="135">
        <v>1.25</v>
      </c>
      <c r="AQ119" s="143">
        <v>3.4444444444444446</v>
      </c>
      <c r="AR119" s="144">
        <v>1.3333333333333333</v>
      </c>
      <c r="AS119" s="145">
        <v>9</v>
      </c>
    </row>
    <row r="120" spans="3:45" ht="15" customHeight="1" thickBot="1" x14ac:dyDescent="0.25">
      <c r="C120" s="67">
        <v>5.9395555555555557</v>
      </c>
      <c r="D120" s="68">
        <v>0.34337178969273252</v>
      </c>
      <c r="E120" s="68">
        <v>5.211639878982858</v>
      </c>
      <c r="F120" s="70">
        <v>6.6674712321282534</v>
      </c>
      <c r="T120" s="233"/>
      <c r="U120" s="135">
        <v>2</v>
      </c>
      <c r="V120" s="143">
        <v>2.1111111111111116</v>
      </c>
      <c r="W120" s="144">
        <v>1.1666666666666665</v>
      </c>
      <c r="X120" s="145">
        <v>9</v>
      </c>
      <c r="AO120" s="233"/>
      <c r="AP120" s="135">
        <v>2</v>
      </c>
      <c r="AQ120" s="143">
        <v>3</v>
      </c>
      <c r="AR120" s="144">
        <v>1.3228756555322954</v>
      </c>
      <c r="AS120" s="145">
        <v>9</v>
      </c>
    </row>
    <row r="121" spans="3:45" ht="15" customHeight="1" x14ac:dyDescent="0.2">
      <c r="T121" s="233"/>
      <c r="U121" s="135">
        <v>2.5</v>
      </c>
      <c r="V121" s="143">
        <v>2</v>
      </c>
      <c r="W121" s="144">
        <v>0.86602540378443871</v>
      </c>
      <c r="X121" s="145">
        <v>9</v>
      </c>
      <c r="AO121" s="233"/>
      <c r="AP121" s="135">
        <v>2.5</v>
      </c>
      <c r="AQ121" s="143">
        <v>2.7777777777777772</v>
      </c>
      <c r="AR121" s="144">
        <v>1.0929064207170001</v>
      </c>
      <c r="AS121" s="145">
        <v>9</v>
      </c>
    </row>
    <row r="122" spans="3:45" ht="15" customHeight="1" x14ac:dyDescent="0.2">
      <c r="T122" s="233"/>
      <c r="U122" s="135">
        <v>5</v>
      </c>
      <c r="V122" s="143">
        <v>1.1111111111111112</v>
      </c>
      <c r="W122" s="144">
        <v>1.3642254619787419</v>
      </c>
      <c r="X122" s="145">
        <v>9</v>
      </c>
      <c r="AO122" s="233"/>
      <c r="AP122" s="135">
        <v>5</v>
      </c>
      <c r="AQ122" s="143">
        <v>1.5555555555555556</v>
      </c>
      <c r="AR122" s="144">
        <v>1.1303883305208779</v>
      </c>
      <c r="AS122" s="145">
        <v>9</v>
      </c>
    </row>
    <row r="123" spans="3:45" ht="15" customHeight="1" thickBot="1" x14ac:dyDescent="0.3">
      <c r="C123" s="82" t="s">
        <v>62</v>
      </c>
      <c r="T123" s="234"/>
      <c r="U123" s="146" t="s">
        <v>21</v>
      </c>
      <c r="V123" s="147">
        <v>1.9999999999999991</v>
      </c>
      <c r="W123" s="148">
        <v>1.3980505908390637</v>
      </c>
      <c r="X123" s="149">
        <v>45</v>
      </c>
      <c r="AO123" s="234"/>
      <c r="AP123" s="146" t="s">
        <v>21</v>
      </c>
      <c r="AQ123" s="147">
        <v>3.0222222222222221</v>
      </c>
      <c r="AR123" s="148">
        <v>1.5592668569918144</v>
      </c>
      <c r="AS123" s="149">
        <v>45</v>
      </c>
    </row>
    <row r="124" spans="3:45" ht="15" customHeight="1" x14ac:dyDescent="0.2">
      <c r="T124" s="238" t="s">
        <v>85</v>
      </c>
      <c r="U124" s="133" t="s">
        <v>82</v>
      </c>
      <c r="V124" s="150">
        <v>2.2222222222222219</v>
      </c>
      <c r="W124" s="151">
        <v>1.2018504251546631</v>
      </c>
      <c r="X124" s="152">
        <v>9</v>
      </c>
      <c r="AO124" s="238" t="s">
        <v>85</v>
      </c>
      <c r="AP124" s="133" t="s">
        <v>82</v>
      </c>
      <c r="AQ124" s="150">
        <v>5.4444444444444446</v>
      </c>
      <c r="AR124" s="151">
        <v>2.0069324297987161</v>
      </c>
      <c r="AS124" s="152">
        <v>9</v>
      </c>
    </row>
    <row r="125" spans="3:45" ht="15" customHeight="1" x14ac:dyDescent="0.2">
      <c r="C125" s="226" t="s">
        <v>63</v>
      </c>
      <c r="D125" s="227"/>
      <c r="E125" s="227"/>
      <c r="F125" s="227"/>
      <c r="G125" s="227"/>
      <c r="T125" s="233"/>
      <c r="U125" s="135">
        <v>1.25</v>
      </c>
      <c r="V125" s="143">
        <v>2.3333333333333335</v>
      </c>
      <c r="W125" s="144">
        <v>1.5</v>
      </c>
      <c r="X125" s="145">
        <v>9</v>
      </c>
      <c r="AO125" s="233"/>
      <c r="AP125" s="135">
        <v>1.25</v>
      </c>
      <c r="AQ125" s="143">
        <v>4.666666666666667</v>
      </c>
      <c r="AR125" s="144">
        <v>0.70710678118654746</v>
      </c>
      <c r="AS125" s="145">
        <v>9</v>
      </c>
    </row>
    <row r="126" spans="3:45" ht="15" customHeight="1" thickBot="1" x14ac:dyDescent="0.25">
      <c r="C126" s="240" t="s">
        <v>9</v>
      </c>
      <c r="D126" s="227"/>
      <c r="E126" s="227"/>
      <c r="F126" s="227"/>
      <c r="G126" s="227"/>
      <c r="T126" s="233"/>
      <c r="U126" s="135">
        <v>2</v>
      </c>
      <c r="V126" s="143">
        <v>2.3333333333333335</v>
      </c>
      <c r="W126" s="144">
        <v>1.4142135623730951</v>
      </c>
      <c r="X126" s="145">
        <v>9</v>
      </c>
      <c r="AO126" s="233"/>
      <c r="AP126" s="135">
        <v>2</v>
      </c>
      <c r="AQ126" s="143">
        <v>3.7777777777777777</v>
      </c>
      <c r="AR126" s="144">
        <v>1.2018504251546629</v>
      </c>
      <c r="AS126" s="145">
        <v>9</v>
      </c>
    </row>
    <row r="127" spans="3:45" ht="15" customHeight="1" thickBot="1" x14ac:dyDescent="0.25">
      <c r="C127" s="235" t="s">
        <v>18</v>
      </c>
      <c r="D127" s="241" t="s">
        <v>5</v>
      </c>
      <c r="E127" s="243" t="s">
        <v>58</v>
      </c>
      <c r="F127" s="245" t="s">
        <v>59</v>
      </c>
      <c r="G127" s="246"/>
      <c r="T127" s="233"/>
      <c r="U127" s="135">
        <v>2.5</v>
      </c>
      <c r="V127" s="143">
        <v>2.7777777777777777</v>
      </c>
      <c r="W127" s="144">
        <v>1.3017082793177757</v>
      </c>
      <c r="X127" s="145">
        <v>9</v>
      </c>
      <c r="AO127" s="233"/>
      <c r="AP127" s="135">
        <v>2.5</v>
      </c>
      <c r="AQ127" s="143">
        <v>3.2222222222222223</v>
      </c>
      <c r="AR127" s="144">
        <v>1.3944333775567928</v>
      </c>
      <c r="AS127" s="145">
        <v>9</v>
      </c>
    </row>
    <row r="128" spans="3:45" ht="15" customHeight="1" thickBot="1" x14ac:dyDescent="0.25">
      <c r="C128" s="250"/>
      <c r="D128" s="242"/>
      <c r="E128" s="244"/>
      <c r="F128" s="64" t="s">
        <v>60</v>
      </c>
      <c r="G128" s="65" t="s">
        <v>61</v>
      </c>
      <c r="T128" s="233"/>
      <c r="U128" s="135">
        <v>5</v>
      </c>
      <c r="V128" s="143">
        <v>1.5555555555555556</v>
      </c>
      <c r="W128" s="144">
        <v>1.0137937550497034</v>
      </c>
      <c r="X128" s="145">
        <v>9</v>
      </c>
      <c r="AO128" s="233"/>
      <c r="AP128" s="135">
        <v>5</v>
      </c>
      <c r="AQ128" s="143">
        <v>2</v>
      </c>
      <c r="AR128" s="144">
        <v>1.2247448713915889</v>
      </c>
      <c r="AS128" s="145">
        <v>9</v>
      </c>
    </row>
    <row r="129" spans="3:45" ht="15" customHeight="1" thickBot="1" x14ac:dyDescent="0.25">
      <c r="C129" s="77" t="s">
        <v>1</v>
      </c>
      <c r="D129" s="44">
        <v>4.7563333333333331</v>
      </c>
      <c r="E129" s="46">
        <v>0.48560104191978443</v>
      </c>
      <c r="F129" s="46">
        <v>3.726905111260236</v>
      </c>
      <c r="G129" s="47">
        <v>5.7857615554064301</v>
      </c>
      <c r="T129" s="234"/>
      <c r="U129" s="146" t="s">
        <v>21</v>
      </c>
      <c r="V129" s="147">
        <v>2.2444444444444445</v>
      </c>
      <c r="W129" s="148">
        <v>1.2995725793078619</v>
      </c>
      <c r="X129" s="149">
        <v>45</v>
      </c>
      <c r="AO129" s="234"/>
      <c r="AP129" s="146" t="s">
        <v>21</v>
      </c>
      <c r="AQ129" s="147">
        <v>3.8222222222222233</v>
      </c>
      <c r="AR129" s="148">
        <v>1.7746816473652258</v>
      </c>
      <c r="AS129" s="149">
        <v>45</v>
      </c>
    </row>
    <row r="130" spans="3:45" ht="15" customHeight="1" thickBot="1" x14ac:dyDescent="0.25">
      <c r="C130" s="80" t="s">
        <v>2</v>
      </c>
      <c r="D130" s="60">
        <v>7.1227777777777792</v>
      </c>
      <c r="E130" s="62">
        <v>0.48560104191978443</v>
      </c>
      <c r="F130" s="62">
        <v>6.0933495557046822</v>
      </c>
      <c r="G130" s="63">
        <v>8.1522059998508762</v>
      </c>
      <c r="T130" s="238" t="s">
        <v>86</v>
      </c>
      <c r="U130" s="133" t="s">
        <v>82</v>
      </c>
      <c r="V130" s="150">
        <v>2.8888888888888888</v>
      </c>
      <c r="W130" s="151">
        <v>1.2692955176439846</v>
      </c>
      <c r="X130" s="152">
        <v>9</v>
      </c>
      <c r="AO130" s="238" t="s">
        <v>86</v>
      </c>
      <c r="AP130" s="133" t="s">
        <v>82</v>
      </c>
      <c r="AQ130" s="150">
        <v>5.8888888888888893</v>
      </c>
      <c r="AR130" s="151">
        <v>1.8333333333333333</v>
      </c>
      <c r="AS130" s="152">
        <v>9</v>
      </c>
    </row>
    <row r="131" spans="3:45" ht="15" customHeight="1" x14ac:dyDescent="0.2">
      <c r="T131" s="233"/>
      <c r="U131" s="135">
        <v>1.25</v>
      </c>
      <c r="V131" s="143">
        <v>3.2222222222222223</v>
      </c>
      <c r="W131" s="144">
        <v>1.4813657362192649</v>
      </c>
      <c r="X131" s="145">
        <v>9</v>
      </c>
      <c r="AO131" s="233"/>
      <c r="AP131" s="135">
        <v>1.25</v>
      </c>
      <c r="AQ131" s="143">
        <v>4.5555555555555554</v>
      </c>
      <c r="AR131" s="144">
        <v>0.88191710368819687</v>
      </c>
      <c r="AS131" s="145">
        <v>9</v>
      </c>
    </row>
    <row r="132" spans="3:45" ht="15" customHeight="1" x14ac:dyDescent="0.2">
      <c r="C132" s="226" t="s">
        <v>64</v>
      </c>
      <c r="D132" s="227"/>
      <c r="E132" s="227"/>
      <c r="F132" s="227"/>
      <c r="G132" s="227"/>
      <c r="H132" s="227"/>
      <c r="I132" s="227"/>
      <c r="T132" s="233"/>
      <c r="U132" s="135">
        <v>2</v>
      </c>
      <c r="V132" s="143">
        <v>2.8888888888888888</v>
      </c>
      <c r="W132" s="144">
        <v>1.0540925533894598</v>
      </c>
      <c r="X132" s="145">
        <v>9</v>
      </c>
      <c r="AO132" s="233"/>
      <c r="AP132" s="135">
        <v>2</v>
      </c>
      <c r="AQ132" s="143">
        <v>3.8888888888888888</v>
      </c>
      <c r="AR132" s="144">
        <v>1.6158932858054429</v>
      </c>
      <c r="AS132" s="145">
        <v>9</v>
      </c>
    </row>
    <row r="133" spans="3:45" ht="15" customHeight="1" thickBot="1" x14ac:dyDescent="0.25">
      <c r="C133" s="240" t="s">
        <v>9</v>
      </c>
      <c r="D133" s="227"/>
      <c r="E133" s="227"/>
      <c r="F133" s="227"/>
      <c r="G133" s="227"/>
      <c r="H133" s="227"/>
      <c r="I133" s="227"/>
      <c r="T133" s="233"/>
      <c r="U133" s="135">
        <v>2.5</v>
      </c>
      <c r="V133" s="143">
        <v>2.6666666666666665</v>
      </c>
      <c r="W133" s="144">
        <v>0.8660254037844386</v>
      </c>
      <c r="X133" s="145">
        <v>9</v>
      </c>
      <c r="AO133" s="233"/>
      <c r="AP133" s="135">
        <v>2.5</v>
      </c>
      <c r="AQ133" s="143">
        <v>3.4444444444444446</v>
      </c>
      <c r="AR133" s="144">
        <v>0.88191710368819676</v>
      </c>
      <c r="AS133" s="145">
        <v>9</v>
      </c>
    </row>
    <row r="134" spans="3:45" ht="15" customHeight="1" thickBot="1" x14ac:dyDescent="0.25">
      <c r="C134" s="247" t="s">
        <v>65</v>
      </c>
      <c r="D134" s="248" t="s">
        <v>66</v>
      </c>
      <c r="E134" s="241" t="s">
        <v>67</v>
      </c>
      <c r="F134" s="243" t="s">
        <v>58</v>
      </c>
      <c r="G134" s="243" t="s">
        <v>131</v>
      </c>
      <c r="H134" s="245" t="s">
        <v>132</v>
      </c>
      <c r="I134" s="246"/>
      <c r="T134" s="233"/>
      <c r="U134" s="135">
        <v>5</v>
      </c>
      <c r="V134" s="143">
        <v>2</v>
      </c>
      <c r="W134" s="144">
        <v>1.1180339887498947</v>
      </c>
      <c r="X134" s="145">
        <v>9</v>
      </c>
      <c r="AO134" s="233"/>
      <c r="AP134" s="135">
        <v>5</v>
      </c>
      <c r="AQ134" s="143">
        <v>2.1111111111111112</v>
      </c>
      <c r="AR134" s="144">
        <v>1.1666666666666665</v>
      </c>
      <c r="AS134" s="145">
        <v>9</v>
      </c>
    </row>
    <row r="135" spans="3:45" ht="15" customHeight="1" thickBot="1" x14ac:dyDescent="0.25">
      <c r="C135" s="231"/>
      <c r="D135" s="249"/>
      <c r="E135" s="242"/>
      <c r="F135" s="244"/>
      <c r="G135" s="244"/>
      <c r="H135" s="64" t="s">
        <v>60</v>
      </c>
      <c r="I135" s="65" t="s">
        <v>61</v>
      </c>
      <c r="T135" s="234"/>
      <c r="U135" s="146" t="s">
        <v>21</v>
      </c>
      <c r="V135" s="147">
        <v>2.7333333333333325</v>
      </c>
      <c r="W135" s="148">
        <v>1.1946852000726915</v>
      </c>
      <c r="X135" s="149">
        <v>45</v>
      </c>
      <c r="AO135" s="234"/>
      <c r="AP135" s="146" t="s">
        <v>21</v>
      </c>
      <c r="AQ135" s="147">
        <v>3.9777777777777783</v>
      </c>
      <c r="AR135" s="148">
        <v>1.7899833530065035</v>
      </c>
      <c r="AS135" s="149">
        <v>45</v>
      </c>
    </row>
    <row r="136" spans="3:45" ht="15" customHeight="1" x14ac:dyDescent="0.2">
      <c r="C136" s="83" t="s">
        <v>1</v>
      </c>
      <c r="D136" s="84" t="s">
        <v>2</v>
      </c>
      <c r="E136" s="85" t="s">
        <v>138</v>
      </c>
      <c r="F136" s="86">
        <v>0.68674357938546504</v>
      </c>
      <c r="G136" s="86">
        <v>3.3222581869398263E-3</v>
      </c>
      <c r="H136" s="86">
        <v>-3.8222757975898429</v>
      </c>
      <c r="I136" s="87">
        <v>-0.91061309129904933</v>
      </c>
      <c r="T136" s="238" t="s">
        <v>87</v>
      </c>
      <c r="U136" s="133" t="s">
        <v>82</v>
      </c>
      <c r="V136" s="150">
        <v>3.8888888888888888</v>
      </c>
      <c r="W136" s="151">
        <v>1.2692955176439846</v>
      </c>
      <c r="X136" s="152">
        <v>9</v>
      </c>
      <c r="AO136" s="238" t="s">
        <v>87</v>
      </c>
      <c r="AP136" s="133" t="s">
        <v>82</v>
      </c>
      <c r="AQ136" s="150">
        <v>6.5555555555555554</v>
      </c>
      <c r="AR136" s="151">
        <v>1.6666666666666667</v>
      </c>
      <c r="AS136" s="152">
        <v>9</v>
      </c>
    </row>
    <row r="137" spans="3:45" ht="15" customHeight="1" thickBot="1" x14ac:dyDescent="0.25">
      <c r="C137" s="88" t="s">
        <v>2</v>
      </c>
      <c r="D137" s="89" t="s">
        <v>1</v>
      </c>
      <c r="E137" s="90" t="s">
        <v>139</v>
      </c>
      <c r="F137" s="91">
        <v>0.68674357938546504</v>
      </c>
      <c r="G137" s="91">
        <v>3.3222581869398263E-3</v>
      </c>
      <c r="H137" s="91">
        <v>0.91061309129904933</v>
      </c>
      <c r="I137" s="92">
        <v>3.8222757975898429</v>
      </c>
      <c r="T137" s="233"/>
      <c r="U137" s="135">
        <v>1.25</v>
      </c>
      <c r="V137" s="143">
        <v>3.5555555555555554</v>
      </c>
      <c r="W137" s="144">
        <v>1.5898986690282428</v>
      </c>
      <c r="X137" s="145">
        <v>9</v>
      </c>
      <c r="AO137" s="233"/>
      <c r="AP137" s="135">
        <v>1.25</v>
      </c>
      <c r="AQ137" s="143">
        <v>5.8888888888888893</v>
      </c>
      <c r="AR137" s="144">
        <v>0.92796072713833699</v>
      </c>
      <c r="AS137" s="145">
        <v>9</v>
      </c>
    </row>
    <row r="138" spans="3:45" ht="15" customHeight="1" x14ac:dyDescent="0.2">
      <c r="C138" s="239" t="s">
        <v>68</v>
      </c>
      <c r="D138" s="227"/>
      <c r="E138" s="227"/>
      <c r="F138" s="227"/>
      <c r="G138" s="227"/>
      <c r="H138" s="227"/>
      <c r="I138" s="227"/>
      <c r="T138" s="233"/>
      <c r="U138" s="135">
        <v>2</v>
      </c>
      <c r="V138" s="143">
        <v>3</v>
      </c>
      <c r="W138" s="144">
        <v>1.2247448713915889</v>
      </c>
      <c r="X138" s="145">
        <v>9</v>
      </c>
      <c r="AO138" s="233"/>
      <c r="AP138" s="135">
        <v>2</v>
      </c>
      <c r="AQ138" s="143">
        <v>4.1111111111111107</v>
      </c>
      <c r="AR138" s="144">
        <v>1.3642254619787415</v>
      </c>
      <c r="AS138" s="145">
        <v>9</v>
      </c>
    </row>
    <row r="139" spans="3:45" ht="15" customHeight="1" x14ac:dyDescent="0.2">
      <c r="C139" s="237" t="s">
        <v>140</v>
      </c>
      <c r="D139" s="227"/>
      <c r="E139" s="227"/>
      <c r="F139" s="227"/>
      <c r="G139" s="227"/>
      <c r="H139" s="227"/>
      <c r="I139" s="227"/>
      <c r="T139" s="233"/>
      <c r="U139" s="135">
        <v>2.5</v>
      </c>
      <c r="V139" s="143">
        <v>3.5555555555555558</v>
      </c>
      <c r="W139" s="144">
        <v>0.72648315725677881</v>
      </c>
      <c r="X139" s="145">
        <v>9</v>
      </c>
      <c r="AO139" s="233"/>
      <c r="AP139" s="135">
        <v>2.5</v>
      </c>
      <c r="AQ139" s="143">
        <v>3.7777777777777777</v>
      </c>
      <c r="AR139" s="144">
        <v>0.83333333333333337</v>
      </c>
      <c r="AS139" s="145">
        <v>9</v>
      </c>
    </row>
    <row r="140" spans="3:45" ht="15" customHeight="1" x14ac:dyDescent="0.2">
      <c r="T140" s="233"/>
      <c r="U140" s="135">
        <v>5</v>
      </c>
      <c r="V140" s="143">
        <v>1.666666666666667</v>
      </c>
      <c r="W140" s="144">
        <v>0.8660254037844386</v>
      </c>
      <c r="X140" s="145">
        <v>9</v>
      </c>
      <c r="AO140" s="233"/>
      <c r="AP140" s="135">
        <v>5</v>
      </c>
      <c r="AQ140" s="143">
        <v>2.3333333333333339</v>
      </c>
      <c r="AR140" s="144">
        <v>0.70710678118654746</v>
      </c>
      <c r="AS140" s="145">
        <v>9</v>
      </c>
    </row>
    <row r="141" spans="3:45" ht="15" customHeight="1" thickBot="1" x14ac:dyDescent="0.25">
      <c r="C141" s="226" t="s">
        <v>69</v>
      </c>
      <c r="D141" s="227"/>
      <c r="E141" s="227"/>
      <c r="F141" s="227"/>
      <c r="G141" s="227"/>
      <c r="H141" s="227"/>
      <c r="I141" s="227"/>
      <c r="J141" s="227"/>
      <c r="K141" s="227"/>
      <c r="T141" s="234"/>
      <c r="U141" s="146" t="s">
        <v>21</v>
      </c>
      <c r="V141" s="147">
        <v>3.1333333333333342</v>
      </c>
      <c r="W141" s="148">
        <v>1.3751033019046577</v>
      </c>
      <c r="X141" s="149">
        <v>45</v>
      </c>
      <c r="AO141" s="234"/>
      <c r="AP141" s="146" t="s">
        <v>21</v>
      </c>
      <c r="AQ141" s="147">
        <v>4.5333333333333314</v>
      </c>
      <c r="AR141" s="148">
        <v>1.8901659378814524</v>
      </c>
      <c r="AS141" s="149">
        <v>45</v>
      </c>
    </row>
    <row r="142" spans="3:45" ht="15" customHeight="1" thickBot="1" x14ac:dyDescent="0.25">
      <c r="C142" s="240" t="s">
        <v>9</v>
      </c>
      <c r="D142" s="227"/>
      <c r="E142" s="227"/>
      <c r="F142" s="227"/>
      <c r="G142" s="227"/>
      <c r="H142" s="227"/>
      <c r="I142" s="227"/>
      <c r="J142" s="227"/>
      <c r="K142" s="227"/>
      <c r="T142" s="236" t="s">
        <v>88</v>
      </c>
      <c r="U142" s="133" t="s">
        <v>82</v>
      </c>
      <c r="V142" s="150">
        <v>4.333333333333333</v>
      </c>
      <c r="W142" s="151">
        <v>1.5811388300841898</v>
      </c>
      <c r="X142" s="152">
        <v>9</v>
      </c>
      <c r="AO142" s="236" t="s">
        <v>88</v>
      </c>
      <c r="AP142" s="133" t="s">
        <v>82</v>
      </c>
      <c r="AQ142" s="150">
        <v>6.8888888888888893</v>
      </c>
      <c r="AR142" s="151">
        <v>1.5365907428821479</v>
      </c>
      <c r="AS142" s="152">
        <v>9</v>
      </c>
    </row>
    <row r="143" spans="3:45" ht="15" customHeight="1" thickBot="1" x14ac:dyDescent="0.25">
      <c r="C143" s="13" t="s">
        <v>0</v>
      </c>
      <c r="D143" s="18" t="s">
        <v>70</v>
      </c>
      <c r="E143" s="27" t="s">
        <v>37</v>
      </c>
      <c r="F143" s="27" t="s">
        <v>45</v>
      </c>
      <c r="G143" s="27" t="s">
        <v>24</v>
      </c>
      <c r="H143" s="27" t="s">
        <v>27</v>
      </c>
      <c r="I143" s="27" t="s">
        <v>28</v>
      </c>
      <c r="J143" s="27" t="s">
        <v>29</v>
      </c>
      <c r="K143" s="19" t="s">
        <v>130</v>
      </c>
      <c r="T143" s="233"/>
      <c r="U143" s="135">
        <v>1.25</v>
      </c>
      <c r="V143" s="143">
        <v>3.7777777777777777</v>
      </c>
      <c r="W143" s="144">
        <v>1.0929064207170001</v>
      </c>
      <c r="X143" s="145">
        <v>9</v>
      </c>
      <c r="AO143" s="233"/>
      <c r="AP143" s="135">
        <v>1.25</v>
      </c>
      <c r="AQ143" s="143">
        <v>6.2222222222222214</v>
      </c>
      <c r="AR143" s="144">
        <v>0.83333333333333315</v>
      </c>
      <c r="AS143" s="145">
        <v>9</v>
      </c>
    </row>
    <row r="144" spans="3:45" ht="15" customHeight="1" x14ac:dyDescent="0.2">
      <c r="C144" s="77" t="s">
        <v>71</v>
      </c>
      <c r="D144" s="44">
        <v>25.200266888888919</v>
      </c>
      <c r="E144" s="71">
        <v>1</v>
      </c>
      <c r="F144" s="46">
        <v>25.200266888888919</v>
      </c>
      <c r="G144" s="46">
        <v>11.874174065996071</v>
      </c>
      <c r="H144" s="46">
        <v>3.3222581869398323E-3</v>
      </c>
      <c r="I144" s="46">
        <v>0.42599196079791551</v>
      </c>
      <c r="J144" s="46">
        <v>11.874174065996071</v>
      </c>
      <c r="K144" s="47">
        <v>0.89846885077598282</v>
      </c>
      <c r="T144" s="233"/>
      <c r="U144" s="135">
        <v>2</v>
      </c>
      <c r="V144" s="143">
        <v>3.6666666666666665</v>
      </c>
      <c r="W144" s="144">
        <v>1.4142135623730951</v>
      </c>
      <c r="X144" s="145">
        <v>9</v>
      </c>
      <c r="AO144" s="233"/>
      <c r="AP144" s="135">
        <v>2</v>
      </c>
      <c r="AQ144" s="143">
        <v>4.666666666666667</v>
      </c>
      <c r="AR144" s="144">
        <v>0.99999999999999989</v>
      </c>
      <c r="AS144" s="145">
        <v>9</v>
      </c>
    </row>
    <row r="145" spans="3:50" ht="15" customHeight="1" thickBot="1" x14ac:dyDescent="0.25">
      <c r="C145" s="80" t="s">
        <v>55</v>
      </c>
      <c r="D145" s="60">
        <v>33.956405555555556</v>
      </c>
      <c r="E145" s="81">
        <v>16</v>
      </c>
      <c r="F145" s="62">
        <v>2.1222753472222222</v>
      </c>
      <c r="G145" s="11"/>
      <c r="H145" s="11"/>
      <c r="I145" s="11"/>
      <c r="J145" s="11"/>
      <c r="K145" s="12"/>
      <c r="T145" s="233"/>
      <c r="U145" s="135">
        <v>2.5</v>
      </c>
      <c r="V145" s="143">
        <v>4</v>
      </c>
      <c r="W145" s="144">
        <v>0.99999999999999989</v>
      </c>
      <c r="X145" s="145">
        <v>9</v>
      </c>
      <c r="AO145" s="233"/>
      <c r="AP145" s="135">
        <v>2.5</v>
      </c>
      <c r="AQ145" s="143">
        <v>3.8888888888888888</v>
      </c>
      <c r="AR145" s="144">
        <v>0.92796072713833699</v>
      </c>
      <c r="AS145" s="145">
        <v>9</v>
      </c>
    </row>
    <row r="146" spans="3:50" ht="15" customHeight="1" x14ac:dyDescent="0.2">
      <c r="C146" s="239" t="s">
        <v>72</v>
      </c>
      <c r="D146" s="227"/>
      <c r="E146" s="227"/>
      <c r="F146" s="227"/>
      <c r="G146" s="227"/>
      <c r="H146" s="227"/>
      <c r="I146" s="227"/>
      <c r="J146" s="227"/>
      <c r="K146" s="227"/>
      <c r="T146" s="233"/>
      <c r="U146" s="135">
        <v>5</v>
      </c>
      <c r="V146" s="143">
        <v>2</v>
      </c>
      <c r="W146" s="144">
        <v>1.2247448713915892</v>
      </c>
      <c r="X146" s="145">
        <v>9</v>
      </c>
      <c r="AO146" s="233"/>
      <c r="AP146" s="135">
        <v>5</v>
      </c>
      <c r="AQ146" s="143">
        <v>2.9999999999999996</v>
      </c>
      <c r="AR146" s="144">
        <v>0.86602540378443882</v>
      </c>
      <c r="AS146" s="145">
        <v>9</v>
      </c>
    </row>
    <row r="147" spans="3:50" ht="15" customHeight="1" thickBot="1" x14ac:dyDescent="0.25">
      <c r="C147" s="237" t="s">
        <v>137</v>
      </c>
      <c r="D147" s="227"/>
      <c r="E147" s="227"/>
      <c r="F147" s="227"/>
      <c r="G147" s="227"/>
      <c r="H147" s="227"/>
      <c r="I147" s="227"/>
      <c r="J147" s="227"/>
      <c r="K147" s="227"/>
      <c r="T147" s="231"/>
      <c r="U147" s="137" t="s">
        <v>21</v>
      </c>
      <c r="V147" s="153">
        <v>3.5555555555555558</v>
      </c>
      <c r="W147" s="154">
        <v>1.470243572207055</v>
      </c>
      <c r="X147" s="155">
        <v>45</v>
      </c>
      <c r="AO147" s="231"/>
      <c r="AP147" s="137" t="s">
        <v>21</v>
      </c>
      <c r="AQ147" s="153">
        <v>4.9333333333333336</v>
      </c>
      <c r="AR147" s="154">
        <v>1.7761040100583798</v>
      </c>
      <c r="AS147" s="155">
        <v>45</v>
      </c>
    </row>
    <row r="148" spans="3:50" ht="15" customHeight="1" x14ac:dyDescent="0.2"/>
    <row r="149" spans="3:50" ht="15" customHeight="1" thickBot="1" x14ac:dyDescent="0.25">
      <c r="T149" s="253" t="s">
        <v>133</v>
      </c>
      <c r="U149" s="253"/>
      <c r="V149" s="253"/>
      <c r="W149" s="253"/>
      <c r="X149" s="253"/>
      <c r="Y149" s="253"/>
      <c r="Z149" s="253"/>
      <c r="AA149" s="253"/>
      <c r="AB149" s="253"/>
      <c r="AC149" s="253"/>
      <c r="AO149" s="226" t="s">
        <v>133</v>
      </c>
      <c r="AP149" s="227"/>
      <c r="AQ149" s="227"/>
      <c r="AR149" s="227"/>
      <c r="AS149" s="227"/>
      <c r="AT149" s="227"/>
      <c r="AU149" s="227"/>
      <c r="AV149" s="227"/>
      <c r="AW149" s="227"/>
      <c r="AX149" s="227"/>
    </row>
    <row r="150" spans="3:50" ht="15" customHeight="1" thickBot="1" x14ac:dyDescent="0.3">
      <c r="C150" s="82" t="s">
        <v>105</v>
      </c>
      <c r="T150" s="247" t="s">
        <v>22</v>
      </c>
      <c r="U150" s="248"/>
      <c r="V150" s="121" t="s">
        <v>23</v>
      </c>
      <c r="W150" s="122" t="s">
        <v>24</v>
      </c>
      <c r="X150" s="122" t="s">
        <v>25</v>
      </c>
      <c r="Y150" s="122" t="s">
        <v>26</v>
      </c>
      <c r="Z150" s="122" t="s">
        <v>27</v>
      </c>
      <c r="AA150" s="27" t="s">
        <v>28</v>
      </c>
      <c r="AB150" s="27" t="s">
        <v>29</v>
      </c>
      <c r="AC150" s="19" t="s">
        <v>127</v>
      </c>
      <c r="AO150" s="235" t="s">
        <v>22</v>
      </c>
      <c r="AP150" s="229"/>
      <c r="AQ150" s="121" t="s">
        <v>23</v>
      </c>
      <c r="AR150" s="122" t="s">
        <v>24</v>
      </c>
      <c r="AS150" s="122" t="s">
        <v>25</v>
      </c>
      <c r="AT150" s="122" t="s">
        <v>26</v>
      </c>
      <c r="AU150" s="122" t="s">
        <v>27</v>
      </c>
      <c r="AV150" s="27" t="s">
        <v>28</v>
      </c>
      <c r="AW150" s="27" t="s">
        <v>29</v>
      </c>
      <c r="AX150" s="19" t="s">
        <v>127</v>
      </c>
    </row>
    <row r="151" spans="3:50" ht="15" customHeight="1" x14ac:dyDescent="0.2">
      <c r="T151" s="255" t="s">
        <v>79</v>
      </c>
      <c r="U151" s="133" t="s">
        <v>30</v>
      </c>
      <c r="V151" s="156">
        <v>0.8122671736808682</v>
      </c>
      <c r="W151" s="157" t="s">
        <v>141</v>
      </c>
      <c r="X151" s="158">
        <v>5</v>
      </c>
      <c r="Y151" s="158">
        <v>36</v>
      </c>
      <c r="Z151" s="158">
        <v>3.9727228088361542E-12</v>
      </c>
      <c r="AA151" s="46">
        <v>0.8122671736808682</v>
      </c>
      <c r="AB151" s="46">
        <v>155.76188153052513</v>
      </c>
      <c r="AC151" s="47">
        <v>1</v>
      </c>
      <c r="AO151" s="232" t="s">
        <v>79</v>
      </c>
      <c r="AP151" s="133" t="s">
        <v>30</v>
      </c>
      <c r="AQ151" s="156">
        <v>0.86081757342765897</v>
      </c>
      <c r="AR151" s="157" t="s">
        <v>142</v>
      </c>
      <c r="AS151" s="158">
        <v>5</v>
      </c>
      <c r="AT151" s="158">
        <v>36</v>
      </c>
      <c r="AU151" s="158">
        <v>1.9739443239395179E-14</v>
      </c>
      <c r="AV151" s="46">
        <v>0.86081757342765897</v>
      </c>
      <c r="AW151" s="46">
        <v>222.65334357630812</v>
      </c>
      <c r="AX151" s="47">
        <v>1</v>
      </c>
    </row>
    <row r="152" spans="3:50" ht="15" customHeight="1" x14ac:dyDescent="0.2">
      <c r="C152" s="226" t="s">
        <v>63</v>
      </c>
      <c r="D152" s="227"/>
      <c r="E152" s="227"/>
      <c r="F152" s="227"/>
      <c r="G152" s="227"/>
      <c r="T152" s="256"/>
      <c r="U152" s="135" t="s">
        <v>31</v>
      </c>
      <c r="V152" s="159">
        <v>0.18773282631913182</v>
      </c>
      <c r="W152" s="160" t="s">
        <v>141</v>
      </c>
      <c r="X152" s="161">
        <v>5</v>
      </c>
      <c r="Y152" s="161">
        <v>36</v>
      </c>
      <c r="Z152" s="161">
        <v>3.9727228088361542E-12</v>
      </c>
      <c r="AA152" s="50">
        <v>0.8122671736808682</v>
      </c>
      <c r="AB152" s="50">
        <v>155.76188153052513</v>
      </c>
      <c r="AC152" s="51">
        <v>1</v>
      </c>
      <c r="AO152" s="233"/>
      <c r="AP152" s="135" t="s">
        <v>31</v>
      </c>
      <c r="AQ152" s="159">
        <v>0.13918242657234109</v>
      </c>
      <c r="AR152" s="160" t="s">
        <v>142</v>
      </c>
      <c r="AS152" s="161">
        <v>5</v>
      </c>
      <c r="AT152" s="161">
        <v>36</v>
      </c>
      <c r="AU152" s="161">
        <v>1.9739443239395249E-14</v>
      </c>
      <c r="AV152" s="50">
        <v>0.86081757342765886</v>
      </c>
      <c r="AW152" s="50">
        <v>222.65334357630789</v>
      </c>
      <c r="AX152" s="51">
        <v>1</v>
      </c>
    </row>
    <row r="153" spans="3:50" ht="15" customHeight="1" thickBot="1" x14ac:dyDescent="0.25">
      <c r="C153" s="240" t="s">
        <v>9</v>
      </c>
      <c r="D153" s="227"/>
      <c r="E153" s="227"/>
      <c r="F153" s="227"/>
      <c r="G153" s="227"/>
      <c r="T153" s="256"/>
      <c r="U153" s="135" t="s">
        <v>32</v>
      </c>
      <c r="V153" s="159">
        <v>4.3267189314034749</v>
      </c>
      <c r="W153" s="160" t="s">
        <v>141</v>
      </c>
      <c r="X153" s="161">
        <v>5</v>
      </c>
      <c r="Y153" s="161">
        <v>36</v>
      </c>
      <c r="Z153" s="161">
        <v>3.9727228088361542E-12</v>
      </c>
      <c r="AA153" s="50">
        <v>0.8122671736808682</v>
      </c>
      <c r="AB153" s="50">
        <v>155.76188153052513</v>
      </c>
      <c r="AC153" s="51">
        <v>1</v>
      </c>
      <c r="AO153" s="233"/>
      <c r="AP153" s="135" t="s">
        <v>32</v>
      </c>
      <c r="AQ153" s="159">
        <v>6.1848150993418898</v>
      </c>
      <c r="AR153" s="160" t="s">
        <v>142</v>
      </c>
      <c r="AS153" s="161">
        <v>5</v>
      </c>
      <c r="AT153" s="161">
        <v>36</v>
      </c>
      <c r="AU153" s="161">
        <v>1.9739443239395249E-14</v>
      </c>
      <c r="AV153" s="50">
        <v>0.86081757342765897</v>
      </c>
      <c r="AW153" s="50">
        <v>222.65334357630812</v>
      </c>
      <c r="AX153" s="51">
        <v>1</v>
      </c>
    </row>
    <row r="154" spans="3:50" ht="15" customHeight="1" thickBot="1" x14ac:dyDescent="0.25">
      <c r="C154" s="235" t="s">
        <v>101</v>
      </c>
      <c r="D154" s="241" t="s">
        <v>5</v>
      </c>
      <c r="E154" s="243" t="s">
        <v>58</v>
      </c>
      <c r="F154" s="245" t="s">
        <v>59</v>
      </c>
      <c r="G154" s="246"/>
      <c r="T154" s="257"/>
      <c r="U154" s="146" t="s">
        <v>33</v>
      </c>
      <c r="V154" s="162">
        <v>4.3267189314034749</v>
      </c>
      <c r="W154" s="163" t="s">
        <v>141</v>
      </c>
      <c r="X154" s="164">
        <v>5</v>
      </c>
      <c r="Y154" s="164">
        <v>36</v>
      </c>
      <c r="Z154" s="164">
        <v>3.9727228088361542E-12</v>
      </c>
      <c r="AA154" s="54">
        <v>0.8122671736808682</v>
      </c>
      <c r="AB154" s="54">
        <v>155.76188153052513</v>
      </c>
      <c r="AC154" s="55">
        <v>1</v>
      </c>
      <c r="AO154" s="234"/>
      <c r="AP154" s="146" t="s">
        <v>33</v>
      </c>
      <c r="AQ154" s="162">
        <v>6.1848150993418898</v>
      </c>
      <c r="AR154" s="163" t="s">
        <v>142</v>
      </c>
      <c r="AS154" s="164">
        <v>5</v>
      </c>
      <c r="AT154" s="164">
        <v>36</v>
      </c>
      <c r="AU154" s="164">
        <v>1.9739443239395249E-14</v>
      </c>
      <c r="AV154" s="54">
        <v>0.86081757342765897</v>
      </c>
      <c r="AW154" s="54">
        <v>222.65334357630812</v>
      </c>
      <c r="AX154" s="55">
        <v>1</v>
      </c>
    </row>
    <row r="155" spans="3:50" ht="15" customHeight="1" thickBot="1" x14ac:dyDescent="0.25">
      <c r="C155" s="250"/>
      <c r="D155" s="242"/>
      <c r="E155" s="244"/>
      <c r="F155" s="64" t="s">
        <v>60</v>
      </c>
      <c r="G155" s="65" t="s">
        <v>61</v>
      </c>
      <c r="T155" s="261" t="s">
        <v>112</v>
      </c>
      <c r="U155" s="165" t="s">
        <v>30</v>
      </c>
      <c r="V155" s="166">
        <v>0.56061387193160783</v>
      </c>
      <c r="W155" s="167">
        <v>1.2713862411029611</v>
      </c>
      <c r="X155" s="167">
        <v>20</v>
      </c>
      <c r="Y155" s="167">
        <v>156</v>
      </c>
      <c r="Z155" s="167">
        <v>0.20594336414245296</v>
      </c>
      <c r="AA155" s="58">
        <v>0.14015346798290196</v>
      </c>
      <c r="AB155" s="58">
        <v>25.427724822059226</v>
      </c>
      <c r="AC155" s="59">
        <v>0.84782492986926028</v>
      </c>
      <c r="AO155" s="236" t="s">
        <v>112</v>
      </c>
      <c r="AP155" s="165" t="s">
        <v>30</v>
      </c>
      <c r="AQ155" s="166">
        <v>0.58464732725617541</v>
      </c>
      <c r="AR155" s="167">
        <v>1.3352205729707431</v>
      </c>
      <c r="AS155" s="167">
        <v>20</v>
      </c>
      <c r="AT155" s="167">
        <v>156</v>
      </c>
      <c r="AU155" s="167">
        <v>0.16457006779574956</v>
      </c>
      <c r="AV155" s="58">
        <v>0.14616183181404385</v>
      </c>
      <c r="AW155" s="58">
        <v>26.70441145941486</v>
      </c>
      <c r="AX155" s="59">
        <v>0.86978454888811685</v>
      </c>
    </row>
    <row r="156" spans="3:50" ht="15" customHeight="1" x14ac:dyDescent="0.2">
      <c r="C156" s="77">
        <v>0</v>
      </c>
      <c r="D156" s="44">
        <v>7.8641666666666676</v>
      </c>
      <c r="E156" s="46">
        <v>0.56875395128189254</v>
      </c>
      <c r="F156" s="46">
        <v>6.6584621513911761</v>
      </c>
      <c r="G156" s="47">
        <v>9.06987118194216</v>
      </c>
      <c r="T156" s="256"/>
      <c r="U156" s="135" t="s">
        <v>31</v>
      </c>
      <c r="V156" s="159">
        <v>0.51472497076716583</v>
      </c>
      <c r="W156" s="161">
        <v>1.3340407246463448</v>
      </c>
      <c r="X156" s="161">
        <v>20</v>
      </c>
      <c r="Y156" s="161">
        <v>120.34836682386059</v>
      </c>
      <c r="Z156" s="161">
        <v>0.17098743026740762</v>
      </c>
      <c r="AA156" s="50">
        <v>0.15297971855226333</v>
      </c>
      <c r="AB156" s="50">
        <v>21.736031224034789</v>
      </c>
      <c r="AC156" s="51">
        <v>0.75316688603450366</v>
      </c>
      <c r="AO156" s="233"/>
      <c r="AP156" s="135" t="s">
        <v>31</v>
      </c>
      <c r="AQ156" s="159">
        <v>0.46757741118117591</v>
      </c>
      <c r="AR156" s="161">
        <v>1.5500935820819259</v>
      </c>
      <c r="AS156" s="161">
        <v>20</v>
      </c>
      <c r="AT156" s="161">
        <v>120.34836682386059</v>
      </c>
      <c r="AU156" s="161">
        <v>7.6972701574760244E-2</v>
      </c>
      <c r="AV156" s="50">
        <v>0.1730802198049789</v>
      </c>
      <c r="AW156" s="50">
        <v>25.18977327901321</v>
      </c>
      <c r="AX156" s="51">
        <v>0.83045645238086874</v>
      </c>
    </row>
    <row r="157" spans="3:50" ht="15" customHeight="1" x14ac:dyDescent="0.2">
      <c r="C157" s="78">
        <v>1.25</v>
      </c>
      <c r="D157" s="48">
        <v>7.0136111111111106</v>
      </c>
      <c r="E157" s="50">
        <v>0.48899921813792924</v>
      </c>
      <c r="F157" s="50">
        <v>5.9769790772654812</v>
      </c>
      <c r="G157" s="51">
        <v>8.05024314495674</v>
      </c>
      <c r="T157" s="256"/>
      <c r="U157" s="135" t="s">
        <v>32</v>
      </c>
      <c r="V157" s="159">
        <v>0.80326287343870217</v>
      </c>
      <c r="W157" s="161">
        <v>1.3856284566817612</v>
      </c>
      <c r="X157" s="161">
        <v>20</v>
      </c>
      <c r="Y157" s="161">
        <v>138</v>
      </c>
      <c r="Z157" s="161">
        <v>0.13937882936459978</v>
      </c>
      <c r="AA157" s="50">
        <v>0.16723275294396672</v>
      </c>
      <c r="AB157" s="50">
        <v>27.712569133635224</v>
      </c>
      <c r="AC157" s="51">
        <v>0.8803479920716043</v>
      </c>
      <c r="AO157" s="233"/>
      <c r="AP157" s="135" t="s">
        <v>32</v>
      </c>
      <c r="AQ157" s="159">
        <v>1.0299005602747733</v>
      </c>
      <c r="AR157" s="161">
        <v>1.7765784664739839</v>
      </c>
      <c r="AS157" s="161">
        <v>20</v>
      </c>
      <c r="AT157" s="161">
        <v>138</v>
      </c>
      <c r="AU157" s="161">
        <v>2.8861412311344002E-2</v>
      </c>
      <c r="AV157" s="50">
        <v>0.20475565032214313</v>
      </c>
      <c r="AW157" s="50">
        <v>35.53156932947968</v>
      </c>
      <c r="AX157" s="51">
        <v>0.95835077030747762</v>
      </c>
    </row>
    <row r="158" spans="3:50" ht="15" customHeight="1" thickBot="1" x14ac:dyDescent="0.25">
      <c r="C158" s="78">
        <v>2</v>
      </c>
      <c r="D158" s="48">
        <v>5.8597222222222225</v>
      </c>
      <c r="E158" s="50">
        <v>0.4476458699079876</v>
      </c>
      <c r="F158" s="50">
        <v>4.9107553704297864</v>
      </c>
      <c r="G158" s="51">
        <v>6.8086890740146586</v>
      </c>
      <c r="T158" s="262"/>
      <c r="U158" s="137" t="s">
        <v>33</v>
      </c>
      <c r="V158" s="168">
        <v>0.60039926190011783</v>
      </c>
      <c r="W158" s="169" t="s">
        <v>143</v>
      </c>
      <c r="X158" s="170">
        <v>5</v>
      </c>
      <c r="Y158" s="170">
        <v>39</v>
      </c>
      <c r="Z158" s="170">
        <v>1.9159409711221838E-3</v>
      </c>
      <c r="AA158" s="62">
        <v>0.37515592277096987</v>
      </c>
      <c r="AB158" s="62">
        <v>23.415571214104592</v>
      </c>
      <c r="AC158" s="63">
        <v>0.95563124721921244</v>
      </c>
      <c r="AO158" s="231"/>
      <c r="AP158" s="137" t="s">
        <v>33</v>
      </c>
      <c r="AQ158" s="168">
        <v>0.91794185531472827</v>
      </c>
      <c r="AR158" s="169" t="s">
        <v>144</v>
      </c>
      <c r="AS158" s="170">
        <v>5</v>
      </c>
      <c r="AT158" s="170">
        <v>39</v>
      </c>
      <c r="AU158" s="170">
        <v>7.7730542198582503E-5</v>
      </c>
      <c r="AV158" s="62">
        <v>0.47860776006898126</v>
      </c>
      <c r="AW158" s="62">
        <v>35.799732357274401</v>
      </c>
      <c r="AX158" s="63">
        <v>0.99660138704772971</v>
      </c>
    </row>
    <row r="159" spans="3:50" ht="15" customHeight="1" x14ac:dyDescent="0.2">
      <c r="C159" s="78">
        <v>2.5</v>
      </c>
      <c r="D159" s="48">
        <v>5.6705555555555556</v>
      </c>
      <c r="E159" s="50">
        <v>0.26631099689630017</v>
      </c>
      <c r="F159" s="50">
        <v>5.1060014619942029</v>
      </c>
      <c r="G159" s="51">
        <v>6.2351096491169082</v>
      </c>
      <c r="T159" s="222" t="s">
        <v>145</v>
      </c>
      <c r="U159" s="222"/>
      <c r="V159" s="222"/>
      <c r="W159" s="222"/>
      <c r="X159" s="222"/>
      <c r="Y159" s="222"/>
      <c r="Z159" s="222"/>
      <c r="AA159" s="222"/>
      <c r="AB159" s="222"/>
      <c r="AC159" s="222"/>
      <c r="AO159" s="237" t="s">
        <v>145</v>
      </c>
      <c r="AP159" s="227"/>
      <c r="AQ159" s="227"/>
      <c r="AR159" s="227"/>
      <c r="AS159" s="227"/>
      <c r="AT159" s="227"/>
      <c r="AU159" s="227"/>
      <c r="AV159" s="227"/>
      <c r="AW159" s="227"/>
      <c r="AX159" s="227"/>
    </row>
    <row r="160" spans="3:50" ht="15" customHeight="1" thickBot="1" x14ac:dyDescent="0.25">
      <c r="C160" s="80" t="s">
        <v>15</v>
      </c>
      <c r="D160" s="60">
        <v>3.2897222222222222</v>
      </c>
      <c r="E160" s="62">
        <v>0.33219539560956823</v>
      </c>
      <c r="F160" s="62">
        <v>2.5854994426926088</v>
      </c>
      <c r="G160" s="63">
        <v>3.9939450017518356</v>
      </c>
    </row>
    <row r="161" spans="3:50" ht="15" customHeight="1" x14ac:dyDescent="0.2">
      <c r="T161" s="226" t="s">
        <v>128</v>
      </c>
      <c r="U161" s="226"/>
      <c r="V161" s="226"/>
      <c r="W161" s="226"/>
      <c r="X161" s="226"/>
      <c r="Y161" s="226"/>
      <c r="Z161" s="226"/>
      <c r="AA161" s="226"/>
      <c r="AO161" s="226" t="s">
        <v>128</v>
      </c>
      <c r="AP161" s="227"/>
      <c r="AQ161" s="227"/>
      <c r="AR161" s="227"/>
      <c r="AS161" s="227"/>
      <c r="AT161" s="227"/>
      <c r="AU161" s="227"/>
      <c r="AV161" s="227"/>
    </row>
    <row r="162" spans="3:50" ht="15" customHeight="1" thickBot="1" x14ac:dyDescent="0.25">
      <c r="C162" s="226" t="s">
        <v>64</v>
      </c>
      <c r="D162" s="227"/>
      <c r="E162" s="227"/>
      <c r="F162" s="227"/>
      <c r="G162" s="227"/>
      <c r="H162" s="227"/>
      <c r="I162" s="227"/>
      <c r="T162" s="254" t="s">
        <v>9</v>
      </c>
      <c r="U162" s="254"/>
      <c r="V162" s="254"/>
      <c r="W162" s="254"/>
      <c r="X162" s="254"/>
      <c r="Y162" s="254"/>
      <c r="Z162" s="254"/>
      <c r="AA162" s="254"/>
      <c r="AO162" s="240" t="s">
        <v>9</v>
      </c>
      <c r="AP162" s="227"/>
      <c r="AQ162" s="227"/>
      <c r="AR162" s="227"/>
      <c r="AS162" s="227"/>
      <c r="AT162" s="227"/>
      <c r="AU162" s="227"/>
      <c r="AV162" s="227"/>
    </row>
    <row r="163" spans="3:50" ht="15" customHeight="1" thickBot="1" x14ac:dyDescent="0.25">
      <c r="C163" s="240" t="s">
        <v>9</v>
      </c>
      <c r="D163" s="227"/>
      <c r="E163" s="227"/>
      <c r="F163" s="227"/>
      <c r="G163" s="227"/>
      <c r="H163" s="227"/>
      <c r="I163" s="227"/>
      <c r="T163" s="259" t="s">
        <v>34</v>
      </c>
      <c r="U163" s="269" t="s">
        <v>35</v>
      </c>
      <c r="V163" s="271" t="s">
        <v>36</v>
      </c>
      <c r="W163" s="271" t="s">
        <v>37</v>
      </c>
      <c r="X163" s="271" t="s">
        <v>27</v>
      </c>
      <c r="Y163" s="273" t="s">
        <v>129</v>
      </c>
      <c r="Z163" s="300"/>
      <c r="AA163" s="274"/>
      <c r="AO163" s="235" t="s">
        <v>34</v>
      </c>
      <c r="AP163" s="241" t="s">
        <v>35</v>
      </c>
      <c r="AQ163" s="243" t="s">
        <v>36</v>
      </c>
      <c r="AR163" s="243" t="s">
        <v>37</v>
      </c>
      <c r="AS163" s="243" t="s">
        <v>27</v>
      </c>
      <c r="AT163" s="245" t="s">
        <v>129</v>
      </c>
      <c r="AU163" s="258"/>
      <c r="AV163" s="246"/>
    </row>
    <row r="164" spans="3:50" ht="15" customHeight="1" thickBot="1" x14ac:dyDescent="0.25">
      <c r="C164" s="247" t="s">
        <v>106</v>
      </c>
      <c r="D164" s="248" t="s">
        <v>107</v>
      </c>
      <c r="E164" s="241" t="s">
        <v>67</v>
      </c>
      <c r="F164" s="243" t="s">
        <v>58</v>
      </c>
      <c r="G164" s="243" t="s">
        <v>131</v>
      </c>
      <c r="H164" s="245" t="s">
        <v>132</v>
      </c>
      <c r="I164" s="246"/>
      <c r="T164" s="268"/>
      <c r="U164" s="270"/>
      <c r="V164" s="272"/>
      <c r="W164" s="272"/>
      <c r="X164" s="272"/>
      <c r="Y164" s="64" t="s">
        <v>38</v>
      </c>
      <c r="Z164" s="64" t="s">
        <v>39</v>
      </c>
      <c r="AA164" s="65" t="s">
        <v>40</v>
      </c>
      <c r="AO164" s="250"/>
      <c r="AP164" s="242"/>
      <c r="AQ164" s="244"/>
      <c r="AR164" s="244"/>
      <c r="AS164" s="244"/>
      <c r="AT164" s="64" t="s">
        <v>38</v>
      </c>
      <c r="AU164" s="64" t="s">
        <v>39</v>
      </c>
      <c r="AV164" s="65" t="s">
        <v>40</v>
      </c>
    </row>
    <row r="165" spans="3:50" ht="15" customHeight="1" thickBot="1" x14ac:dyDescent="0.25">
      <c r="C165" s="231"/>
      <c r="D165" s="249"/>
      <c r="E165" s="242"/>
      <c r="F165" s="244"/>
      <c r="G165" s="244"/>
      <c r="H165" s="64" t="s">
        <v>60</v>
      </c>
      <c r="I165" s="65" t="s">
        <v>61</v>
      </c>
      <c r="T165" s="66" t="s">
        <v>79</v>
      </c>
      <c r="U165" s="171">
        <v>0.69319370570684624</v>
      </c>
      <c r="V165" s="172">
        <v>13.961585027072832</v>
      </c>
      <c r="W165" s="173">
        <v>14</v>
      </c>
      <c r="X165" s="172">
        <v>0.4535120386861074</v>
      </c>
      <c r="Y165" s="172">
        <v>0.89700072854544888</v>
      </c>
      <c r="Z165" s="172">
        <v>1</v>
      </c>
      <c r="AA165" s="70">
        <v>0.2</v>
      </c>
      <c r="AO165" s="66" t="s">
        <v>79</v>
      </c>
      <c r="AP165" s="171">
        <v>0.42036023433664188</v>
      </c>
      <c r="AQ165" s="172">
        <v>33.019107235148745</v>
      </c>
      <c r="AR165" s="173">
        <v>14</v>
      </c>
      <c r="AS165" s="172">
        <v>2.90883064386969E-3</v>
      </c>
      <c r="AT165" s="172">
        <v>0.77383613334120571</v>
      </c>
      <c r="AU165" s="172">
        <v>0.95272198736535041</v>
      </c>
      <c r="AV165" s="70">
        <v>0.2</v>
      </c>
    </row>
    <row r="166" spans="3:50" ht="15" customHeight="1" x14ac:dyDescent="0.2">
      <c r="C166" s="232">
        <v>0</v>
      </c>
      <c r="D166" s="20">
        <v>1.25</v>
      </c>
      <c r="E166" s="44">
        <v>0.85055555555555706</v>
      </c>
      <c r="F166" s="46">
        <v>0.47360402405906382</v>
      </c>
      <c r="G166" s="46">
        <v>0.91413683486859409</v>
      </c>
      <c r="H166" s="46">
        <v>-0.68960135591901128</v>
      </c>
      <c r="I166" s="47">
        <v>2.3907124670301254</v>
      </c>
      <c r="T166" s="263" t="s">
        <v>41</v>
      </c>
      <c r="U166" s="263"/>
      <c r="V166" s="263"/>
      <c r="W166" s="263"/>
      <c r="X166" s="263"/>
      <c r="Y166" s="263"/>
      <c r="Z166" s="263"/>
      <c r="AA166" s="263"/>
      <c r="AO166" s="239" t="s">
        <v>41</v>
      </c>
      <c r="AP166" s="227"/>
      <c r="AQ166" s="227"/>
      <c r="AR166" s="227"/>
      <c r="AS166" s="227"/>
      <c r="AT166" s="227"/>
      <c r="AU166" s="227"/>
      <c r="AV166" s="227"/>
    </row>
    <row r="167" spans="3:50" ht="15" customHeight="1" x14ac:dyDescent="0.2">
      <c r="C167" s="233"/>
      <c r="D167" s="30">
        <v>2</v>
      </c>
      <c r="E167" s="93" t="s">
        <v>146</v>
      </c>
      <c r="F167" s="50">
        <v>0.42986167205133013</v>
      </c>
      <c r="G167" s="50">
        <v>2.5983720621138703E-3</v>
      </c>
      <c r="H167" s="50">
        <v>0.60653735000365838</v>
      </c>
      <c r="I167" s="51">
        <v>3.4023515388852319</v>
      </c>
      <c r="T167" s="239" t="s">
        <v>113</v>
      </c>
      <c r="U167" s="239"/>
      <c r="V167" s="239"/>
      <c r="W167" s="239"/>
      <c r="X167" s="239"/>
      <c r="Y167" s="239"/>
      <c r="Z167" s="239"/>
      <c r="AA167" s="239"/>
      <c r="AO167" s="239" t="s">
        <v>113</v>
      </c>
      <c r="AP167" s="227"/>
      <c r="AQ167" s="227"/>
      <c r="AR167" s="227"/>
      <c r="AS167" s="227"/>
      <c r="AT167" s="227"/>
      <c r="AU167" s="227"/>
      <c r="AV167" s="227"/>
    </row>
    <row r="168" spans="3:50" ht="15" customHeight="1" x14ac:dyDescent="0.2">
      <c r="C168" s="233"/>
      <c r="D168" s="30">
        <v>2.5</v>
      </c>
      <c r="E168" s="93" t="s">
        <v>147</v>
      </c>
      <c r="F168" s="50">
        <v>0.39315156365729076</v>
      </c>
      <c r="G168" s="50">
        <v>4.1488754204872195E-4</v>
      </c>
      <c r="H168" s="50">
        <v>0.91508502758211008</v>
      </c>
      <c r="I168" s="51">
        <v>3.4721371946401138</v>
      </c>
    </row>
    <row r="169" spans="3:50" ht="15" customHeight="1" x14ac:dyDescent="0.2">
      <c r="C169" s="234"/>
      <c r="D169" s="34">
        <v>5</v>
      </c>
      <c r="E169" s="94" t="s">
        <v>148</v>
      </c>
      <c r="F169" s="54">
        <v>0.50397289282017033</v>
      </c>
      <c r="G169" s="54">
        <v>1.0387055398095653E-6</v>
      </c>
      <c r="H169" s="54">
        <v>2.9355281881585475</v>
      </c>
      <c r="I169" s="55">
        <v>6.2133607007303429</v>
      </c>
      <c r="T169" s="226" t="s">
        <v>42</v>
      </c>
      <c r="U169" s="226"/>
      <c r="V169" s="226"/>
      <c r="W169" s="226"/>
      <c r="X169" s="226"/>
      <c r="Y169" s="226"/>
      <c r="Z169" s="226"/>
      <c r="AA169" s="226"/>
      <c r="AB169" s="226"/>
      <c r="AC169" s="226"/>
      <c r="AO169" s="226" t="s">
        <v>42</v>
      </c>
      <c r="AP169" s="227"/>
      <c r="AQ169" s="227"/>
      <c r="AR169" s="227"/>
      <c r="AS169" s="227"/>
      <c r="AT169" s="227"/>
      <c r="AU169" s="227"/>
      <c r="AV169" s="227"/>
      <c r="AW169" s="227"/>
      <c r="AX169" s="227"/>
    </row>
    <row r="170" spans="3:50" ht="15" customHeight="1" thickBot="1" x14ac:dyDescent="0.25">
      <c r="C170" s="238">
        <v>1.25</v>
      </c>
      <c r="D170" s="38">
        <v>0</v>
      </c>
      <c r="E170" s="56">
        <v>-0.85055555555555706</v>
      </c>
      <c r="F170" s="58">
        <v>0.47360402405906382</v>
      </c>
      <c r="G170" s="58">
        <v>0.91413683486859409</v>
      </c>
      <c r="H170" s="58">
        <v>-2.3907124670301254</v>
      </c>
      <c r="I170" s="59">
        <v>0.68960135591901128</v>
      </c>
      <c r="T170" s="254" t="s">
        <v>9</v>
      </c>
      <c r="U170" s="254"/>
      <c r="V170" s="254"/>
      <c r="W170" s="254"/>
      <c r="X170" s="254"/>
      <c r="Y170" s="254"/>
      <c r="Z170" s="254"/>
      <c r="AA170" s="254"/>
      <c r="AB170" s="254"/>
      <c r="AC170" s="254"/>
      <c r="AO170" s="240" t="s">
        <v>9</v>
      </c>
      <c r="AP170" s="227"/>
      <c r="AQ170" s="227"/>
      <c r="AR170" s="227"/>
      <c r="AS170" s="227"/>
      <c r="AT170" s="227"/>
      <c r="AU170" s="227"/>
      <c r="AV170" s="227"/>
      <c r="AW170" s="227"/>
      <c r="AX170" s="227"/>
    </row>
    <row r="171" spans="3:50" ht="15" customHeight="1" thickBot="1" x14ac:dyDescent="0.25">
      <c r="C171" s="233"/>
      <c r="D171" s="30">
        <v>2</v>
      </c>
      <c r="E171" s="93" t="s">
        <v>149</v>
      </c>
      <c r="F171" s="50">
        <v>0.27732730835024166</v>
      </c>
      <c r="G171" s="50">
        <v>7.3657013674252089E-3</v>
      </c>
      <c r="H171" s="50">
        <v>0.2520224582882144</v>
      </c>
      <c r="I171" s="51">
        <v>2.0557553194895619</v>
      </c>
      <c r="T171" s="247" t="s">
        <v>43</v>
      </c>
      <c r="U171" s="248"/>
      <c r="V171" s="121" t="s">
        <v>44</v>
      </c>
      <c r="W171" s="122" t="s">
        <v>37</v>
      </c>
      <c r="X171" s="122" t="s">
        <v>45</v>
      </c>
      <c r="Y171" s="122" t="s">
        <v>24</v>
      </c>
      <c r="Z171" s="122" t="s">
        <v>27</v>
      </c>
      <c r="AA171" s="27" t="s">
        <v>28</v>
      </c>
      <c r="AB171" s="27" t="s">
        <v>29</v>
      </c>
      <c r="AC171" s="19" t="s">
        <v>130</v>
      </c>
      <c r="AO171" s="235" t="s">
        <v>43</v>
      </c>
      <c r="AP171" s="229"/>
      <c r="AQ171" s="121" t="s">
        <v>44</v>
      </c>
      <c r="AR171" s="122" t="s">
        <v>37</v>
      </c>
      <c r="AS171" s="122" t="s">
        <v>45</v>
      </c>
      <c r="AT171" s="122" t="s">
        <v>24</v>
      </c>
      <c r="AU171" s="122" t="s">
        <v>27</v>
      </c>
      <c r="AV171" s="27" t="s">
        <v>28</v>
      </c>
      <c r="AW171" s="27" t="s">
        <v>29</v>
      </c>
      <c r="AX171" s="19" t="s">
        <v>130</v>
      </c>
    </row>
    <row r="172" spans="3:50" ht="15" customHeight="1" x14ac:dyDescent="0.2">
      <c r="C172" s="233"/>
      <c r="D172" s="30">
        <v>2.5</v>
      </c>
      <c r="E172" s="93" t="s">
        <v>150</v>
      </c>
      <c r="F172" s="50">
        <v>0.40355791306518929</v>
      </c>
      <c r="G172" s="50">
        <v>4.2600415805712437E-2</v>
      </c>
      <c r="H172" s="50">
        <v>3.0688097904707754E-2</v>
      </c>
      <c r="I172" s="51">
        <v>2.6554230132064021</v>
      </c>
      <c r="T172" s="255" t="s">
        <v>79</v>
      </c>
      <c r="U172" s="133" t="s">
        <v>46</v>
      </c>
      <c r="V172" s="156">
        <v>150.81851851851857</v>
      </c>
      <c r="W172" s="174">
        <v>5</v>
      </c>
      <c r="X172" s="158">
        <v>30.163703703703714</v>
      </c>
      <c r="Y172" s="158">
        <v>42.751706036745418</v>
      </c>
      <c r="Z172" s="158">
        <v>7.7364496671167648E-30</v>
      </c>
      <c r="AA172" s="46">
        <v>0.51662627979853093</v>
      </c>
      <c r="AB172" s="46">
        <v>213.75853018372712</v>
      </c>
      <c r="AC172" s="47">
        <v>1</v>
      </c>
      <c r="AO172" s="232" t="s">
        <v>79</v>
      </c>
      <c r="AP172" s="133" t="s">
        <v>46</v>
      </c>
      <c r="AQ172" s="156">
        <v>237.82222222222245</v>
      </c>
      <c r="AR172" s="174">
        <v>5</v>
      </c>
      <c r="AS172" s="158">
        <v>47.56444444444449</v>
      </c>
      <c r="AT172" s="158">
        <v>55.570748593682453</v>
      </c>
      <c r="AU172" s="215">
        <v>5.121173197570924E-36</v>
      </c>
      <c r="AV172" s="46">
        <v>0.58146189510286905</v>
      </c>
      <c r="AW172" s="46">
        <v>277.85374296841223</v>
      </c>
      <c r="AX172" s="47">
        <v>1</v>
      </c>
    </row>
    <row r="173" spans="3:50" ht="15" customHeight="1" x14ac:dyDescent="0.2">
      <c r="C173" s="234"/>
      <c r="D173" s="34" t="s">
        <v>15</v>
      </c>
      <c r="E173" s="94" t="s">
        <v>151</v>
      </c>
      <c r="F173" s="54">
        <v>0.49142604359879066</v>
      </c>
      <c r="G173" s="54">
        <v>1.1125605923776539E-5</v>
      </c>
      <c r="H173" s="54">
        <v>2.1257748968656931</v>
      </c>
      <c r="I173" s="55">
        <v>5.3220028809120841</v>
      </c>
      <c r="T173" s="256"/>
      <c r="U173" s="135" t="s">
        <v>38</v>
      </c>
      <c r="V173" s="159">
        <v>150.81851851851857</v>
      </c>
      <c r="W173" s="161">
        <v>4.4850036427272446</v>
      </c>
      <c r="X173" s="161">
        <v>33.627290083271532</v>
      </c>
      <c r="Y173" s="161">
        <v>42.751706036745418</v>
      </c>
      <c r="Z173" s="161">
        <v>5.128709849156028E-27</v>
      </c>
      <c r="AA173" s="50">
        <v>0.51662627979853093</v>
      </c>
      <c r="AB173" s="50">
        <v>191.74155730760754</v>
      </c>
      <c r="AC173" s="51">
        <v>1</v>
      </c>
      <c r="AO173" s="233"/>
      <c r="AP173" s="135" t="s">
        <v>38</v>
      </c>
      <c r="AQ173" s="159">
        <v>237.82222222222245</v>
      </c>
      <c r="AR173" s="161">
        <v>3.8691806667060287</v>
      </c>
      <c r="AS173" s="161">
        <v>61.465783768812479</v>
      </c>
      <c r="AT173" s="161">
        <v>55.570748593682445</v>
      </c>
      <c r="AU173" s="216">
        <v>1.9664321686747585E-28</v>
      </c>
      <c r="AV173" s="50">
        <v>0.58146189510286905</v>
      </c>
      <c r="AW173" s="50">
        <v>215.01326609305735</v>
      </c>
      <c r="AX173" s="51">
        <v>1</v>
      </c>
    </row>
    <row r="174" spans="3:50" ht="15" customHeight="1" x14ac:dyDescent="0.2">
      <c r="C174" s="238">
        <v>2</v>
      </c>
      <c r="D174" s="38">
        <v>0</v>
      </c>
      <c r="E174" s="95" t="s">
        <v>152</v>
      </c>
      <c r="F174" s="58">
        <v>0.42986167205133013</v>
      </c>
      <c r="G174" s="58">
        <v>2.5983720621138703E-3</v>
      </c>
      <c r="H174" s="58">
        <v>-3.4023515388852319</v>
      </c>
      <c r="I174" s="59">
        <v>-0.60653735000365838</v>
      </c>
      <c r="T174" s="256"/>
      <c r="U174" s="135" t="s">
        <v>39</v>
      </c>
      <c r="V174" s="159">
        <v>150.81851851851857</v>
      </c>
      <c r="W174" s="161">
        <v>5</v>
      </c>
      <c r="X174" s="161">
        <v>30.163703703703714</v>
      </c>
      <c r="Y174" s="161">
        <v>42.751706036745418</v>
      </c>
      <c r="Z174" s="161">
        <v>7.7364496671167648E-30</v>
      </c>
      <c r="AA174" s="50">
        <v>0.51662627979853093</v>
      </c>
      <c r="AB174" s="50">
        <v>213.75853018372712</v>
      </c>
      <c r="AC174" s="51">
        <v>1</v>
      </c>
      <c r="AO174" s="233"/>
      <c r="AP174" s="135" t="s">
        <v>39</v>
      </c>
      <c r="AQ174" s="159">
        <v>237.82222222222245</v>
      </c>
      <c r="AR174" s="161">
        <v>4.7636099368267519</v>
      </c>
      <c r="AS174" s="161">
        <v>49.924789261953336</v>
      </c>
      <c r="AT174" s="161">
        <v>55.570748593682453</v>
      </c>
      <c r="AU174" s="216">
        <v>1.9673958656932109E-34</v>
      </c>
      <c r="AV174" s="50">
        <v>0.58146189510286905</v>
      </c>
      <c r="AW174" s="50">
        <v>264.71737019776697</v>
      </c>
      <c r="AX174" s="51">
        <v>1</v>
      </c>
    </row>
    <row r="175" spans="3:50" ht="15" customHeight="1" x14ac:dyDescent="0.2">
      <c r="C175" s="233"/>
      <c r="D175" s="30">
        <v>1.25</v>
      </c>
      <c r="E175" s="93" t="s">
        <v>153</v>
      </c>
      <c r="F175" s="50">
        <v>0.27732730835024166</v>
      </c>
      <c r="G175" s="50">
        <v>7.3657013674252089E-3</v>
      </c>
      <c r="H175" s="50">
        <v>-2.0557553194895619</v>
      </c>
      <c r="I175" s="51">
        <v>-0.2520224582882144</v>
      </c>
      <c r="T175" s="257"/>
      <c r="U175" s="146" t="s">
        <v>40</v>
      </c>
      <c r="V175" s="162">
        <v>150.81851851851857</v>
      </c>
      <c r="W175" s="164">
        <v>1</v>
      </c>
      <c r="X175" s="164">
        <v>150.81851851851857</v>
      </c>
      <c r="Y175" s="164">
        <v>42.751706036745418</v>
      </c>
      <c r="Z175" s="164">
        <v>8.2805365766436167E-8</v>
      </c>
      <c r="AA175" s="54">
        <v>0.51662627979853093</v>
      </c>
      <c r="AB175" s="54">
        <v>42.751706036745418</v>
      </c>
      <c r="AC175" s="55">
        <v>0.99999496269915666</v>
      </c>
      <c r="AO175" s="234"/>
      <c r="AP175" s="146" t="s">
        <v>40</v>
      </c>
      <c r="AQ175" s="162">
        <v>237.82222222222245</v>
      </c>
      <c r="AR175" s="164">
        <v>1</v>
      </c>
      <c r="AS175" s="164">
        <v>237.82222222222245</v>
      </c>
      <c r="AT175" s="164">
        <v>55.570748593682453</v>
      </c>
      <c r="AU175" s="217">
        <v>4.4002065679030333E-9</v>
      </c>
      <c r="AV175" s="54">
        <v>0.58146189510286905</v>
      </c>
      <c r="AW175" s="54">
        <v>55.570748593682453</v>
      </c>
      <c r="AX175" s="55">
        <v>0.99999994444335394</v>
      </c>
    </row>
    <row r="176" spans="3:50" ht="15" customHeight="1" x14ac:dyDescent="0.2">
      <c r="C176" s="233"/>
      <c r="D176" s="30">
        <v>2.5</v>
      </c>
      <c r="E176" s="48">
        <v>0.18916666666666693</v>
      </c>
      <c r="F176" s="50">
        <v>0.38168054014086461</v>
      </c>
      <c r="G176" s="50">
        <v>1</v>
      </c>
      <c r="H176" s="50">
        <v>-1.0520557301261182</v>
      </c>
      <c r="I176" s="51">
        <v>1.430389063459452</v>
      </c>
      <c r="T176" s="261" t="s">
        <v>112</v>
      </c>
      <c r="U176" s="165" t="s">
        <v>46</v>
      </c>
      <c r="V176" s="166">
        <v>19.237037037037027</v>
      </c>
      <c r="W176" s="175">
        <v>20</v>
      </c>
      <c r="X176" s="167">
        <v>0.96185185185185129</v>
      </c>
      <c r="Y176" s="167">
        <v>1.3632545931758522</v>
      </c>
      <c r="Z176" s="167">
        <v>0.14427787082428206</v>
      </c>
      <c r="AA176" s="58">
        <v>0.11997043470226815</v>
      </c>
      <c r="AB176" s="58">
        <v>27.265091863517046</v>
      </c>
      <c r="AC176" s="59">
        <v>0.88698601868516369</v>
      </c>
      <c r="AO176" s="238" t="s">
        <v>112</v>
      </c>
      <c r="AP176" s="165" t="s">
        <v>46</v>
      </c>
      <c r="AQ176" s="166">
        <v>33.659259259259244</v>
      </c>
      <c r="AR176" s="175">
        <v>20</v>
      </c>
      <c r="AS176" s="167">
        <v>1.6829629629629621</v>
      </c>
      <c r="AT176" s="167">
        <v>1.9662483773258324</v>
      </c>
      <c r="AU176" s="218">
        <v>1.0248513661715902E-2</v>
      </c>
      <c r="AV176" s="58">
        <v>0.16431619295581104</v>
      </c>
      <c r="AW176" s="58">
        <v>39.324967546516646</v>
      </c>
      <c r="AX176" s="59">
        <v>0.98071419340437116</v>
      </c>
    </row>
    <row r="177" spans="3:50" ht="15" customHeight="1" x14ac:dyDescent="0.2">
      <c r="C177" s="234"/>
      <c r="D177" s="34" t="s">
        <v>15</v>
      </c>
      <c r="E177" s="94" t="s">
        <v>154</v>
      </c>
      <c r="F177" s="54">
        <v>0.44438645455015197</v>
      </c>
      <c r="G177" s="54">
        <v>2.7987923182855171E-4</v>
      </c>
      <c r="H177" s="54">
        <v>1.1248584163724504</v>
      </c>
      <c r="I177" s="55">
        <v>4.0151415836275497</v>
      </c>
      <c r="T177" s="256"/>
      <c r="U177" s="135" t="s">
        <v>38</v>
      </c>
      <c r="V177" s="159">
        <v>19.237037037037027</v>
      </c>
      <c r="W177" s="161">
        <v>17.940014570908978</v>
      </c>
      <c r="X177" s="161">
        <v>1.0722977376078202</v>
      </c>
      <c r="Y177" s="161">
        <v>1.3632545931758522</v>
      </c>
      <c r="Z177" s="161">
        <v>0.15514900643580318</v>
      </c>
      <c r="AA177" s="50">
        <v>0.11997043470226815</v>
      </c>
      <c r="AB177" s="50">
        <v>24.45680726543338</v>
      </c>
      <c r="AC177" s="51">
        <v>0.85700445323639918</v>
      </c>
      <c r="AO177" s="233"/>
      <c r="AP177" s="135" t="s">
        <v>38</v>
      </c>
      <c r="AQ177" s="159">
        <v>33.659259259259244</v>
      </c>
      <c r="AR177" s="161">
        <v>15.476722666824115</v>
      </c>
      <c r="AS177" s="161">
        <v>2.1748311954578856</v>
      </c>
      <c r="AT177" s="161">
        <v>1.9662483773258321</v>
      </c>
      <c r="AU177" s="216">
        <v>1.9735001498354821E-2</v>
      </c>
      <c r="AV177" s="50">
        <v>0.16431619295581104</v>
      </c>
      <c r="AW177" s="50">
        <v>30.431080829964841</v>
      </c>
      <c r="AX177" s="51">
        <v>0.94952050798681886</v>
      </c>
    </row>
    <row r="178" spans="3:50" ht="15" customHeight="1" x14ac:dyDescent="0.2">
      <c r="C178" s="238">
        <v>2.5</v>
      </c>
      <c r="D178" s="38">
        <v>0</v>
      </c>
      <c r="E178" s="95" t="s">
        <v>155</v>
      </c>
      <c r="F178" s="58">
        <v>0.39315156365729076</v>
      </c>
      <c r="G178" s="58">
        <v>4.1488754204872195E-4</v>
      </c>
      <c r="H178" s="58">
        <v>-3.4721371946401138</v>
      </c>
      <c r="I178" s="59">
        <v>-0.91508502758211008</v>
      </c>
      <c r="T178" s="256"/>
      <c r="U178" s="135" t="s">
        <v>39</v>
      </c>
      <c r="V178" s="159">
        <v>19.237037037037027</v>
      </c>
      <c r="W178" s="161">
        <v>20</v>
      </c>
      <c r="X178" s="161">
        <v>0.96185185185185129</v>
      </c>
      <c r="Y178" s="161">
        <v>1.3632545931758522</v>
      </c>
      <c r="Z178" s="161">
        <v>0.14427787082428206</v>
      </c>
      <c r="AA178" s="50">
        <v>0.11997043470226815</v>
      </c>
      <c r="AB178" s="50">
        <v>27.265091863517046</v>
      </c>
      <c r="AC178" s="51">
        <v>0.88698601868516369</v>
      </c>
      <c r="AO178" s="233"/>
      <c r="AP178" s="135" t="s">
        <v>39</v>
      </c>
      <c r="AQ178" s="159">
        <v>33.659259259259244</v>
      </c>
      <c r="AR178" s="161">
        <v>19.054439747307008</v>
      </c>
      <c r="AS178" s="161">
        <v>1.7664785585740646</v>
      </c>
      <c r="AT178" s="161">
        <v>1.9662483773258326</v>
      </c>
      <c r="AU178" s="216">
        <v>1.1737192666913296E-2</v>
      </c>
      <c r="AV178" s="50">
        <v>0.16431619295581104</v>
      </c>
      <c r="AW178" s="50">
        <v>37.465761233995252</v>
      </c>
      <c r="AX178" s="51">
        <v>0.97634600687653517</v>
      </c>
    </row>
    <row r="179" spans="3:50" ht="15" customHeight="1" x14ac:dyDescent="0.2">
      <c r="C179" s="233"/>
      <c r="D179" s="30">
        <v>1.25</v>
      </c>
      <c r="E179" s="93" t="s">
        <v>156</v>
      </c>
      <c r="F179" s="50">
        <v>0.40355791306518929</v>
      </c>
      <c r="G179" s="50">
        <v>4.2600415805712437E-2</v>
      </c>
      <c r="H179" s="50">
        <v>-2.6554230132064021</v>
      </c>
      <c r="I179" s="51">
        <v>-3.0688097904707754E-2</v>
      </c>
      <c r="T179" s="257"/>
      <c r="U179" s="146" t="s">
        <v>40</v>
      </c>
      <c r="V179" s="162">
        <v>19.237037037037027</v>
      </c>
      <c r="W179" s="164">
        <v>4</v>
      </c>
      <c r="X179" s="164">
        <v>4.8092592592592567</v>
      </c>
      <c r="Y179" s="164">
        <v>1.3632545931758522</v>
      </c>
      <c r="Z179" s="164">
        <v>0.26384486004404906</v>
      </c>
      <c r="AA179" s="54">
        <v>0.11997043470226815</v>
      </c>
      <c r="AB179" s="54">
        <v>5.4530183727034087</v>
      </c>
      <c r="AC179" s="55">
        <v>0.38522394947425953</v>
      </c>
      <c r="AO179" s="234"/>
      <c r="AP179" s="146" t="s">
        <v>40</v>
      </c>
      <c r="AQ179" s="162">
        <v>33.659259259259244</v>
      </c>
      <c r="AR179" s="164">
        <v>4</v>
      </c>
      <c r="AS179" s="164">
        <v>8.414814814814811</v>
      </c>
      <c r="AT179" s="164">
        <v>1.9662483773258324</v>
      </c>
      <c r="AU179" s="217">
        <v>0.1182836509674331</v>
      </c>
      <c r="AV179" s="54">
        <v>0.16431619295581104</v>
      </c>
      <c r="AW179" s="54">
        <v>7.8649935093033294</v>
      </c>
      <c r="AX179" s="55">
        <v>0.53987894763158906</v>
      </c>
    </row>
    <row r="180" spans="3:50" ht="15" customHeight="1" thickBot="1" x14ac:dyDescent="0.25">
      <c r="C180" s="233"/>
      <c r="D180" s="30">
        <v>2</v>
      </c>
      <c r="E180" s="48">
        <v>-0.18916666666666693</v>
      </c>
      <c r="F180" s="50">
        <v>0.38168054014086461</v>
      </c>
      <c r="G180" s="50">
        <v>1</v>
      </c>
      <c r="H180" s="50">
        <v>-1.430389063459452</v>
      </c>
      <c r="I180" s="51">
        <v>1.0520557301261182</v>
      </c>
      <c r="T180" s="261" t="s">
        <v>89</v>
      </c>
      <c r="U180" s="165" t="s">
        <v>46</v>
      </c>
      <c r="V180" s="166">
        <v>141.11111111111111</v>
      </c>
      <c r="W180" s="175">
        <v>200</v>
      </c>
      <c r="X180" s="167">
        <v>0.7055555555555556</v>
      </c>
      <c r="Y180" s="7"/>
      <c r="Z180" s="7"/>
      <c r="AA180" s="7"/>
      <c r="AB180" s="7"/>
      <c r="AC180" s="8"/>
      <c r="AO180" s="236" t="s">
        <v>89</v>
      </c>
      <c r="AP180" s="165" t="s">
        <v>46</v>
      </c>
      <c r="AQ180" s="166">
        <v>171.18518518518516</v>
      </c>
      <c r="AR180" s="175">
        <v>200</v>
      </c>
      <c r="AS180" s="167">
        <v>0.85592592592592576</v>
      </c>
      <c r="AT180" s="7"/>
      <c r="AU180" s="7"/>
      <c r="AV180" s="7"/>
      <c r="AW180" s="7"/>
      <c r="AX180" s="8"/>
    </row>
    <row r="181" spans="3:50" ht="15" customHeight="1" x14ac:dyDescent="0.2">
      <c r="C181" s="234"/>
      <c r="D181" s="34" t="s">
        <v>15</v>
      </c>
      <c r="E181" s="94" t="s">
        <v>157</v>
      </c>
      <c r="F181" s="54">
        <v>0.36282996370438919</v>
      </c>
      <c r="G181" s="54">
        <v>6.5443348314528075E-5</v>
      </c>
      <c r="H181" s="54">
        <v>1.2009128767882025</v>
      </c>
      <c r="I181" s="55">
        <v>3.5607537898784645</v>
      </c>
      <c r="T181" s="256"/>
      <c r="U181" s="135" t="s">
        <v>38</v>
      </c>
      <c r="V181" s="159">
        <v>141.11111111111111</v>
      </c>
      <c r="W181" s="161">
        <v>179.40014570908977</v>
      </c>
      <c r="X181" s="161">
        <v>0.78657188684747736</v>
      </c>
      <c r="Y181" s="9"/>
      <c r="Z181" s="9"/>
      <c r="AA181" s="9"/>
      <c r="AB181" s="9"/>
      <c r="AC181" s="10"/>
      <c r="AO181" s="233"/>
      <c r="AP181" s="135" t="s">
        <v>38</v>
      </c>
      <c r="AQ181" s="159">
        <v>171.18518518518516</v>
      </c>
      <c r="AR181" s="161">
        <v>154.76722666824114</v>
      </c>
      <c r="AS181" s="161">
        <v>1.106081622513903</v>
      </c>
      <c r="AT181" s="9"/>
      <c r="AU181" s="9"/>
      <c r="AV181" s="9"/>
      <c r="AW181" s="9"/>
      <c r="AX181" s="10"/>
    </row>
    <row r="182" spans="3:50" ht="15" customHeight="1" thickBot="1" x14ac:dyDescent="0.25">
      <c r="C182" s="236" t="s">
        <v>15</v>
      </c>
      <c r="D182" s="38">
        <v>1.25</v>
      </c>
      <c r="E182" s="95" t="s">
        <v>158</v>
      </c>
      <c r="F182" s="58">
        <v>0.50397289282017033</v>
      </c>
      <c r="G182" s="58">
        <v>1.0387055398095653E-6</v>
      </c>
      <c r="H182" s="58">
        <v>-6.2133607007303429</v>
      </c>
      <c r="I182" s="59">
        <v>-2.9355281881585475</v>
      </c>
      <c r="T182" s="256"/>
      <c r="U182" s="135" t="s">
        <v>39</v>
      </c>
      <c r="V182" s="159">
        <v>141.11111111111111</v>
      </c>
      <c r="W182" s="161">
        <v>200</v>
      </c>
      <c r="X182" s="161">
        <v>0.7055555555555556</v>
      </c>
      <c r="Y182" s="9"/>
      <c r="Z182" s="9"/>
      <c r="AA182" s="9"/>
      <c r="AB182" s="9"/>
      <c r="AC182" s="10"/>
      <c r="AO182" s="233"/>
      <c r="AP182" s="135" t="s">
        <v>39</v>
      </c>
      <c r="AQ182" s="159">
        <v>171.18518518518516</v>
      </c>
      <c r="AR182" s="161">
        <v>190.54439747307009</v>
      </c>
      <c r="AS182" s="161">
        <v>0.89840051691563905</v>
      </c>
      <c r="AT182" s="9"/>
      <c r="AU182" s="9"/>
      <c r="AV182" s="9"/>
      <c r="AW182" s="9"/>
      <c r="AX182" s="10"/>
    </row>
    <row r="183" spans="3:50" ht="15" customHeight="1" thickBot="1" x14ac:dyDescent="0.25">
      <c r="C183" s="233"/>
      <c r="D183" s="30">
        <v>2</v>
      </c>
      <c r="E183" s="93" t="s">
        <v>159</v>
      </c>
      <c r="F183" s="50">
        <v>0.49142604359879066</v>
      </c>
      <c r="G183" s="50">
        <v>1.1125605923776539E-5</v>
      </c>
      <c r="H183" s="50">
        <v>-5.3220028809120841</v>
      </c>
      <c r="I183" s="51">
        <v>-2.1257748968656931</v>
      </c>
      <c r="T183" s="262"/>
      <c r="U183" s="137" t="s">
        <v>40</v>
      </c>
      <c r="V183" s="168">
        <v>141.11111111111111</v>
      </c>
      <c r="W183" s="170">
        <v>40</v>
      </c>
      <c r="X183" s="170">
        <v>3.5277777777777777</v>
      </c>
      <c r="Y183" s="123"/>
      <c r="Z183" s="123"/>
      <c r="AA183" s="11"/>
      <c r="AB183" s="11"/>
      <c r="AC183" s="12"/>
      <c r="AO183" s="231"/>
      <c r="AP183" s="137" t="s">
        <v>40</v>
      </c>
      <c r="AQ183" s="168">
        <v>171.18518518518516</v>
      </c>
      <c r="AR183" s="170">
        <v>40</v>
      </c>
      <c r="AS183" s="170">
        <v>4.2796296296296292</v>
      </c>
      <c r="AT183" s="123"/>
      <c r="AU183" s="123"/>
      <c r="AV183" s="11"/>
      <c r="AW183" s="11"/>
      <c r="AX183" s="12"/>
    </row>
    <row r="184" spans="3:50" ht="15" customHeight="1" x14ac:dyDescent="0.2">
      <c r="C184" s="233"/>
      <c r="D184" s="30">
        <v>2.5</v>
      </c>
      <c r="E184" s="93" t="s">
        <v>160</v>
      </c>
      <c r="F184" s="50">
        <v>0.44438645455015197</v>
      </c>
      <c r="G184" s="50">
        <v>2.7987923182855171E-4</v>
      </c>
      <c r="H184" s="50">
        <v>-4.0151415836275497</v>
      </c>
      <c r="I184" s="51">
        <v>-1.1248584163724504</v>
      </c>
      <c r="T184" s="222" t="s">
        <v>137</v>
      </c>
      <c r="U184" s="222"/>
      <c r="V184" s="222"/>
      <c r="W184" s="222"/>
      <c r="X184" s="222"/>
      <c r="Y184" s="222"/>
      <c r="Z184" s="222"/>
      <c r="AA184" s="222"/>
      <c r="AB184" s="222"/>
      <c r="AC184" s="222"/>
      <c r="AO184" s="237" t="s">
        <v>137</v>
      </c>
      <c r="AP184" s="227"/>
      <c r="AQ184" s="227"/>
      <c r="AR184" s="227"/>
      <c r="AS184" s="227"/>
      <c r="AT184" s="227"/>
      <c r="AU184" s="227"/>
      <c r="AV184" s="227"/>
      <c r="AW184" s="227"/>
      <c r="AX184" s="227"/>
    </row>
    <row r="185" spans="3:50" ht="15" customHeight="1" thickBot="1" x14ac:dyDescent="0.25">
      <c r="C185" s="231"/>
      <c r="D185" s="23">
        <v>5</v>
      </c>
      <c r="E185" s="96" t="s">
        <v>161</v>
      </c>
      <c r="F185" s="62">
        <v>0.36282996370438919</v>
      </c>
      <c r="G185" s="62">
        <v>6.5443348314528075E-5</v>
      </c>
      <c r="H185" s="62">
        <v>-3.5607537898784645</v>
      </c>
      <c r="I185" s="63">
        <v>-1.2009128767882025</v>
      </c>
    </row>
    <row r="186" spans="3:50" ht="15" customHeight="1" x14ac:dyDescent="0.2">
      <c r="C186" s="239" t="s">
        <v>68</v>
      </c>
      <c r="D186" s="227"/>
      <c r="E186" s="227"/>
      <c r="F186" s="227"/>
      <c r="G186" s="227"/>
      <c r="H186" s="227"/>
      <c r="I186" s="227"/>
      <c r="T186" s="226" t="s">
        <v>47</v>
      </c>
      <c r="U186" s="226"/>
      <c r="V186" s="226"/>
      <c r="W186" s="226"/>
      <c r="X186" s="226"/>
      <c r="Y186" s="226"/>
      <c r="Z186" s="226"/>
      <c r="AA186" s="226"/>
      <c r="AB186" s="226"/>
      <c r="AC186" s="226"/>
      <c r="AO186" s="226" t="s">
        <v>47</v>
      </c>
      <c r="AP186" s="227"/>
      <c r="AQ186" s="227"/>
      <c r="AR186" s="227"/>
      <c r="AS186" s="227"/>
      <c r="AT186" s="227"/>
      <c r="AU186" s="227"/>
      <c r="AV186" s="227"/>
      <c r="AW186" s="227"/>
      <c r="AX186" s="227"/>
    </row>
    <row r="187" spans="3:50" ht="15" customHeight="1" thickBot="1" x14ac:dyDescent="0.25">
      <c r="C187" s="237" t="s">
        <v>162</v>
      </c>
      <c r="D187" s="227"/>
      <c r="E187" s="227"/>
      <c r="F187" s="227"/>
      <c r="G187" s="227"/>
      <c r="H187" s="227"/>
      <c r="I187" s="227"/>
      <c r="T187" s="254" t="s">
        <v>9</v>
      </c>
      <c r="U187" s="254"/>
      <c r="V187" s="254"/>
      <c r="W187" s="254"/>
      <c r="X187" s="254"/>
      <c r="Y187" s="254"/>
      <c r="Z187" s="254"/>
      <c r="AA187" s="254"/>
      <c r="AB187" s="254"/>
      <c r="AC187" s="254"/>
      <c r="AO187" s="240" t="s">
        <v>9</v>
      </c>
      <c r="AP187" s="227"/>
      <c r="AQ187" s="227"/>
      <c r="AR187" s="227"/>
      <c r="AS187" s="227"/>
      <c r="AT187" s="227"/>
      <c r="AU187" s="227"/>
      <c r="AV187" s="227"/>
      <c r="AW187" s="227"/>
      <c r="AX187" s="227"/>
    </row>
    <row r="188" spans="3:50" ht="15" customHeight="1" thickBot="1" x14ac:dyDescent="0.25">
      <c r="T188" s="73" t="s">
        <v>43</v>
      </c>
      <c r="U188" s="139" t="s">
        <v>79</v>
      </c>
      <c r="V188" s="121" t="s">
        <v>44</v>
      </c>
      <c r="W188" s="122" t="s">
        <v>37</v>
      </c>
      <c r="X188" s="122" t="s">
        <v>45</v>
      </c>
      <c r="Y188" s="122" t="s">
        <v>24</v>
      </c>
      <c r="Z188" s="122" t="s">
        <v>27</v>
      </c>
      <c r="AA188" s="27" t="s">
        <v>28</v>
      </c>
      <c r="AB188" s="27" t="s">
        <v>29</v>
      </c>
      <c r="AC188" s="19" t="s">
        <v>130</v>
      </c>
      <c r="AO188" s="73" t="s">
        <v>43</v>
      </c>
      <c r="AP188" s="139" t="s">
        <v>79</v>
      </c>
      <c r="AQ188" s="121" t="s">
        <v>44</v>
      </c>
      <c r="AR188" s="122" t="s">
        <v>37</v>
      </c>
      <c r="AS188" s="122" t="s">
        <v>45</v>
      </c>
      <c r="AT188" s="122" t="s">
        <v>24</v>
      </c>
      <c r="AU188" s="122" t="s">
        <v>27</v>
      </c>
      <c r="AV188" s="27" t="s">
        <v>28</v>
      </c>
      <c r="AW188" s="27" t="s">
        <v>29</v>
      </c>
      <c r="AX188" s="19" t="s">
        <v>130</v>
      </c>
    </row>
    <row r="189" spans="3:50" ht="15" customHeight="1" thickBot="1" x14ac:dyDescent="0.25">
      <c r="C189" s="226" t="s">
        <v>73</v>
      </c>
      <c r="D189" s="227"/>
      <c r="E189" s="227"/>
      <c r="F189" s="227"/>
      <c r="G189" s="227"/>
      <c r="H189" s="227"/>
      <c r="I189" s="227"/>
      <c r="J189" s="227"/>
      <c r="K189" s="227"/>
      <c r="T189" s="255" t="s">
        <v>79</v>
      </c>
      <c r="U189" s="133" t="s">
        <v>48</v>
      </c>
      <c r="V189" s="156">
        <v>148.96031746031753</v>
      </c>
      <c r="W189" s="174">
        <v>1</v>
      </c>
      <c r="X189" s="158">
        <v>148.96031746031753</v>
      </c>
      <c r="Y189" s="158">
        <v>165.68679378531084</v>
      </c>
      <c r="Z189" s="158">
        <v>8.313112132612044E-16</v>
      </c>
      <c r="AA189" s="46">
        <v>0.80552956626981753</v>
      </c>
      <c r="AB189" s="46">
        <v>165.68679378531084</v>
      </c>
      <c r="AC189" s="47">
        <v>1</v>
      </c>
      <c r="AO189" s="232" t="s">
        <v>79</v>
      </c>
      <c r="AP189" s="133" t="s">
        <v>48</v>
      </c>
      <c r="AQ189" s="156">
        <v>227.21142857142877</v>
      </c>
      <c r="AR189" s="174">
        <v>1</v>
      </c>
      <c r="AS189" s="158">
        <v>227.21142857142877</v>
      </c>
      <c r="AT189" s="158">
        <v>222.8256537982567</v>
      </c>
      <c r="AU189" s="158">
        <v>6.0263483230649711E-18</v>
      </c>
      <c r="AV189" s="46">
        <v>0.84780785504787992</v>
      </c>
      <c r="AW189" s="46">
        <v>222.8256537982567</v>
      </c>
      <c r="AX189" s="47">
        <v>1</v>
      </c>
    </row>
    <row r="190" spans="3:50" ht="15" customHeight="1" thickBot="1" x14ac:dyDescent="0.25">
      <c r="C190" s="13" t="s">
        <v>0</v>
      </c>
      <c r="D190" s="18" t="s">
        <v>23</v>
      </c>
      <c r="E190" s="27" t="s">
        <v>24</v>
      </c>
      <c r="F190" s="27" t="s">
        <v>25</v>
      </c>
      <c r="G190" s="27" t="s">
        <v>26</v>
      </c>
      <c r="H190" s="27" t="s">
        <v>27</v>
      </c>
      <c r="I190" s="27" t="s">
        <v>28</v>
      </c>
      <c r="J190" s="27" t="s">
        <v>29</v>
      </c>
      <c r="K190" s="19" t="s">
        <v>127</v>
      </c>
      <c r="T190" s="256"/>
      <c r="U190" s="135" t="s">
        <v>49</v>
      </c>
      <c r="V190" s="159">
        <v>0.36216931216935766</v>
      </c>
      <c r="W190" s="176">
        <v>1</v>
      </c>
      <c r="X190" s="161">
        <v>0.36216931216935766</v>
      </c>
      <c r="Y190" s="161">
        <v>0.53513143750617509</v>
      </c>
      <c r="Z190" s="161">
        <v>0.46872163061856653</v>
      </c>
      <c r="AA190" s="50">
        <v>1.3201670218615128E-2</v>
      </c>
      <c r="AB190" s="50">
        <v>0.53513143750617509</v>
      </c>
      <c r="AC190" s="51">
        <v>0.1101529486818581</v>
      </c>
      <c r="AO190" s="233"/>
      <c r="AP190" s="135" t="s">
        <v>49</v>
      </c>
      <c r="AQ190" s="159">
        <v>6.6880952380952721</v>
      </c>
      <c r="AR190" s="176">
        <v>1</v>
      </c>
      <c r="AS190" s="161">
        <v>6.6880952380952721</v>
      </c>
      <c r="AT190" s="161">
        <v>4.9134638744473298</v>
      </c>
      <c r="AU190" s="161">
        <v>3.2397795125297134E-2</v>
      </c>
      <c r="AV190" s="50">
        <v>0.10939846207771012</v>
      </c>
      <c r="AW190" s="50">
        <v>4.9134638744473298</v>
      </c>
      <c r="AX190" s="51">
        <v>0.58055030618858328</v>
      </c>
    </row>
    <row r="191" spans="3:50" ht="15" customHeight="1" x14ac:dyDescent="0.2">
      <c r="C191" s="77" t="s">
        <v>74</v>
      </c>
      <c r="D191" s="44">
        <v>0.8620253228414877</v>
      </c>
      <c r="E191" s="45" t="s">
        <v>134</v>
      </c>
      <c r="F191" s="46">
        <v>4</v>
      </c>
      <c r="G191" s="46">
        <v>13</v>
      </c>
      <c r="H191" s="46">
        <v>1.6921861483035085E-5</v>
      </c>
      <c r="I191" s="46">
        <v>0.8620253228414877</v>
      </c>
      <c r="J191" s="46">
        <v>81.220187846969495</v>
      </c>
      <c r="K191" s="47">
        <v>0.99999775736473384</v>
      </c>
      <c r="T191" s="256"/>
      <c r="U191" s="135" t="s">
        <v>50</v>
      </c>
      <c r="V191" s="159">
        <v>0.52160493827163035</v>
      </c>
      <c r="W191" s="176">
        <v>1</v>
      </c>
      <c r="X191" s="161">
        <v>0.52160493827163035</v>
      </c>
      <c r="Y191" s="161">
        <v>0.82346635482146024</v>
      </c>
      <c r="Z191" s="161">
        <v>0.36960333954162583</v>
      </c>
      <c r="AA191" s="50">
        <v>2.0171397197489692E-2</v>
      </c>
      <c r="AB191" s="50">
        <v>0.82346635482146024</v>
      </c>
      <c r="AC191" s="51">
        <v>0.14358994360871613</v>
      </c>
      <c r="AO191" s="233"/>
      <c r="AP191" s="135" t="s">
        <v>50</v>
      </c>
      <c r="AQ191" s="159">
        <v>2.1186419753086607</v>
      </c>
      <c r="AR191" s="176">
        <v>1</v>
      </c>
      <c r="AS191" s="161">
        <v>2.1186419753086607</v>
      </c>
      <c r="AT191" s="161">
        <v>2.1999166746787369</v>
      </c>
      <c r="AU191" s="161">
        <v>0.14585528430360142</v>
      </c>
      <c r="AV191" s="50">
        <v>5.2130829822200936E-2</v>
      </c>
      <c r="AW191" s="50">
        <v>2.1999166746787369</v>
      </c>
      <c r="AX191" s="51">
        <v>0.30455207838703902</v>
      </c>
    </row>
    <row r="192" spans="3:50" ht="15" customHeight="1" x14ac:dyDescent="0.2">
      <c r="C192" s="78" t="s">
        <v>75</v>
      </c>
      <c r="D192" s="48">
        <v>0.13797467715851233</v>
      </c>
      <c r="E192" s="49" t="s">
        <v>134</v>
      </c>
      <c r="F192" s="50">
        <v>4</v>
      </c>
      <c r="G192" s="50">
        <v>13</v>
      </c>
      <c r="H192" s="50">
        <v>1.6921861483035085E-5</v>
      </c>
      <c r="I192" s="50">
        <v>0.8620253228414877</v>
      </c>
      <c r="J192" s="50">
        <v>81.220187846969495</v>
      </c>
      <c r="K192" s="51">
        <v>0.99999775736473384</v>
      </c>
      <c r="T192" s="256"/>
      <c r="U192" s="135" t="s">
        <v>51</v>
      </c>
      <c r="V192" s="159">
        <v>0.5785714285714163</v>
      </c>
      <c r="W192" s="176">
        <v>1</v>
      </c>
      <c r="X192" s="161">
        <v>0.5785714285714163</v>
      </c>
      <c r="Y192" s="161">
        <v>0.90812830893800589</v>
      </c>
      <c r="Z192" s="161">
        <v>0.3463349790116439</v>
      </c>
      <c r="AA192" s="50">
        <v>2.2199214348792125E-2</v>
      </c>
      <c r="AB192" s="50">
        <v>0.90812830893800589</v>
      </c>
      <c r="AC192" s="51">
        <v>0.15348902164453282</v>
      </c>
      <c r="AO192" s="233"/>
      <c r="AP192" s="135" t="s">
        <v>51</v>
      </c>
      <c r="AQ192" s="159">
        <v>7.9365079365945057E-4</v>
      </c>
      <c r="AR192" s="176">
        <v>1</v>
      </c>
      <c r="AS192" s="161">
        <v>7.9365079365945057E-4</v>
      </c>
      <c r="AT192" s="161">
        <v>1.2176560121898415E-3</v>
      </c>
      <c r="AU192" s="161">
        <v>0.97233708258101181</v>
      </c>
      <c r="AV192" s="50">
        <v>3.0440473654102065E-5</v>
      </c>
      <c r="AW192" s="50">
        <v>1.2176560121898415E-3</v>
      </c>
      <c r="AX192" s="51">
        <v>5.0132940460230091E-2</v>
      </c>
    </row>
    <row r="193" spans="3:50" ht="15" customHeight="1" x14ac:dyDescent="0.2">
      <c r="C193" s="78" t="s">
        <v>76</v>
      </c>
      <c r="D193" s="48">
        <v>6.2477067574591905</v>
      </c>
      <c r="E193" s="49" t="s">
        <v>134</v>
      </c>
      <c r="F193" s="50">
        <v>4</v>
      </c>
      <c r="G193" s="50">
        <v>13</v>
      </c>
      <c r="H193" s="50">
        <v>1.6921861483035085E-5</v>
      </c>
      <c r="I193" s="50">
        <v>0.8620253228414877</v>
      </c>
      <c r="J193" s="50">
        <v>81.220187846969495</v>
      </c>
      <c r="K193" s="51">
        <v>0.99999775736473384</v>
      </c>
      <c r="T193" s="257"/>
      <c r="U193" s="146" t="s">
        <v>90</v>
      </c>
      <c r="V193" s="162">
        <v>0.39585537918869351</v>
      </c>
      <c r="W193" s="177">
        <v>1</v>
      </c>
      <c r="X193" s="164">
        <v>0.39585537918869351</v>
      </c>
      <c r="Y193" s="164">
        <v>0.58093112038562011</v>
      </c>
      <c r="Z193" s="164">
        <v>0.45041875518155716</v>
      </c>
      <c r="AA193" s="54">
        <v>1.4315371883958383E-2</v>
      </c>
      <c r="AB193" s="54">
        <v>0.58093112038562011</v>
      </c>
      <c r="AC193" s="55">
        <v>0.11542898730708773</v>
      </c>
      <c r="AO193" s="234"/>
      <c r="AP193" s="146" t="s">
        <v>90</v>
      </c>
      <c r="AQ193" s="162">
        <v>1.8032627865961079</v>
      </c>
      <c r="AR193" s="177">
        <v>1</v>
      </c>
      <c r="AS193" s="164">
        <v>1.8032627865961079</v>
      </c>
      <c r="AT193" s="164">
        <v>6.3511142169422738</v>
      </c>
      <c r="AU193" s="164">
        <v>1.5824036414127957E-2</v>
      </c>
      <c r="AV193" s="54">
        <v>0.13702182405403346</v>
      </c>
      <c r="AW193" s="54">
        <v>6.3511142169422738</v>
      </c>
      <c r="AX193" s="55">
        <v>0.6912216452747324</v>
      </c>
    </row>
    <row r="194" spans="3:50" ht="15" customHeight="1" thickBot="1" x14ac:dyDescent="0.25">
      <c r="C194" s="80" t="s">
        <v>77</v>
      </c>
      <c r="D194" s="60">
        <v>6.2477067574591905</v>
      </c>
      <c r="E194" s="61" t="s">
        <v>134</v>
      </c>
      <c r="F194" s="62">
        <v>4</v>
      </c>
      <c r="G194" s="62">
        <v>13</v>
      </c>
      <c r="H194" s="62">
        <v>1.6921861483035085E-5</v>
      </c>
      <c r="I194" s="62">
        <v>0.8620253228414877</v>
      </c>
      <c r="J194" s="62">
        <v>81.220187846969495</v>
      </c>
      <c r="K194" s="63">
        <v>0.99999775736473384</v>
      </c>
      <c r="T194" s="261" t="s">
        <v>112</v>
      </c>
      <c r="U194" s="165" t="s">
        <v>48</v>
      </c>
      <c r="V194" s="166">
        <v>8.9492063492063441</v>
      </c>
      <c r="W194" s="175">
        <v>4</v>
      </c>
      <c r="X194" s="167">
        <v>2.237301587301586</v>
      </c>
      <c r="Y194" s="167">
        <v>2.4885240112994342</v>
      </c>
      <c r="Z194" s="167">
        <v>5.8542166895682562E-2</v>
      </c>
      <c r="AA194" s="58">
        <v>0.19926486180815714</v>
      </c>
      <c r="AB194" s="58">
        <v>9.9540960451977369</v>
      </c>
      <c r="AC194" s="59">
        <v>0.65521266152814628</v>
      </c>
      <c r="AO194" s="238" t="s">
        <v>112</v>
      </c>
      <c r="AP194" s="165" t="s">
        <v>48</v>
      </c>
      <c r="AQ194" s="166">
        <v>28.458412698412694</v>
      </c>
      <c r="AR194" s="175">
        <v>4</v>
      </c>
      <c r="AS194" s="167">
        <v>7.1146031746031735</v>
      </c>
      <c r="AT194" s="167">
        <v>6.9772727272727257</v>
      </c>
      <c r="AU194" s="167">
        <v>2.3299734623837229E-4</v>
      </c>
      <c r="AV194" s="58">
        <v>0.41097724230254346</v>
      </c>
      <c r="AW194" s="58">
        <v>27.909090909090903</v>
      </c>
      <c r="AX194" s="59">
        <v>0.98867059604005547</v>
      </c>
    </row>
    <row r="195" spans="3:50" ht="15" customHeight="1" x14ac:dyDescent="0.2">
      <c r="C195" s="239" t="s">
        <v>108</v>
      </c>
      <c r="D195" s="227"/>
      <c r="E195" s="227"/>
      <c r="F195" s="227"/>
      <c r="G195" s="227"/>
      <c r="H195" s="227"/>
      <c r="I195" s="227"/>
      <c r="J195" s="227"/>
      <c r="K195" s="227"/>
      <c r="T195" s="256"/>
      <c r="U195" s="135" t="s">
        <v>49</v>
      </c>
      <c r="V195" s="159">
        <v>3.1973544973544978</v>
      </c>
      <c r="W195" s="176">
        <v>4</v>
      </c>
      <c r="X195" s="161">
        <v>0.79933862433862446</v>
      </c>
      <c r="Y195" s="161">
        <v>1.1810808169647224</v>
      </c>
      <c r="Z195" s="161">
        <v>0.33377467711434505</v>
      </c>
      <c r="AA195" s="50">
        <v>0.10563207942945048</v>
      </c>
      <c r="AB195" s="50">
        <v>4.7243232678588898</v>
      </c>
      <c r="AC195" s="51">
        <v>0.33589656589389105</v>
      </c>
      <c r="AO195" s="233"/>
      <c r="AP195" s="135" t="s">
        <v>49</v>
      </c>
      <c r="AQ195" s="159">
        <v>1.8529100529100504</v>
      </c>
      <c r="AR195" s="176">
        <v>4</v>
      </c>
      <c r="AS195" s="161">
        <v>0.4632275132275126</v>
      </c>
      <c r="AT195" s="161">
        <v>0.34031388173558086</v>
      </c>
      <c r="AU195" s="161">
        <v>0.84912111219771091</v>
      </c>
      <c r="AV195" s="50">
        <v>3.2911368612967146E-2</v>
      </c>
      <c r="AW195" s="50">
        <v>1.3612555269423234</v>
      </c>
      <c r="AX195" s="51">
        <v>0.11882995691240494</v>
      </c>
    </row>
    <row r="196" spans="3:50" ht="15" customHeight="1" x14ac:dyDescent="0.2">
      <c r="C196" s="237" t="s">
        <v>163</v>
      </c>
      <c r="D196" s="227"/>
      <c r="E196" s="227"/>
      <c r="F196" s="227"/>
      <c r="G196" s="227"/>
      <c r="H196" s="227"/>
      <c r="I196" s="227"/>
      <c r="J196" s="227"/>
      <c r="K196" s="227"/>
      <c r="T196" s="256"/>
      <c r="U196" s="135" t="s">
        <v>50</v>
      </c>
      <c r="V196" s="159">
        <v>0.81358024691357866</v>
      </c>
      <c r="W196" s="176">
        <v>4</v>
      </c>
      <c r="X196" s="161">
        <v>0.20339506172839467</v>
      </c>
      <c r="Y196" s="161">
        <v>0.32110315256054134</v>
      </c>
      <c r="Z196" s="161">
        <v>0.86216243941768234</v>
      </c>
      <c r="AA196" s="50">
        <v>3.1111320932867483E-2</v>
      </c>
      <c r="AB196" s="50">
        <v>1.2844126102421654</v>
      </c>
      <c r="AC196" s="51">
        <v>0.11450314516970594</v>
      </c>
      <c r="AO196" s="233"/>
      <c r="AP196" s="135" t="s">
        <v>50</v>
      </c>
      <c r="AQ196" s="159">
        <v>0.95358024691358523</v>
      </c>
      <c r="AR196" s="176">
        <v>4</v>
      </c>
      <c r="AS196" s="161">
        <v>0.23839506172839631</v>
      </c>
      <c r="AT196" s="161">
        <v>0.24754030061212198</v>
      </c>
      <c r="AU196" s="161">
        <v>0.90946083706331138</v>
      </c>
      <c r="AV196" s="50">
        <v>2.4156069978796331E-2</v>
      </c>
      <c r="AW196" s="50">
        <v>0.99016120244848793</v>
      </c>
      <c r="AX196" s="51">
        <v>9.837411091872883E-2</v>
      </c>
    </row>
    <row r="197" spans="3:50" ht="15" customHeight="1" x14ac:dyDescent="0.2">
      <c r="T197" s="256"/>
      <c r="U197" s="135" t="s">
        <v>51</v>
      </c>
      <c r="V197" s="159">
        <v>2.9730158730158727</v>
      </c>
      <c r="W197" s="176">
        <v>4</v>
      </c>
      <c r="X197" s="161">
        <v>0.74325396825396817</v>
      </c>
      <c r="Y197" s="161">
        <v>1.1666147617564615</v>
      </c>
      <c r="Z197" s="161">
        <v>0.33997984183534813</v>
      </c>
      <c r="AA197" s="50">
        <v>0.10447344935296737</v>
      </c>
      <c r="AB197" s="50">
        <v>4.666459047025846</v>
      </c>
      <c r="AC197" s="51">
        <v>0.33196287010803949</v>
      </c>
      <c r="AO197" s="233"/>
      <c r="AP197" s="135" t="s">
        <v>51</v>
      </c>
      <c r="AQ197" s="159">
        <v>0.60634920634919875</v>
      </c>
      <c r="AR197" s="176">
        <v>4</v>
      </c>
      <c r="AS197" s="161">
        <v>0.15158730158729969</v>
      </c>
      <c r="AT197" s="161">
        <v>0.23257229832571996</v>
      </c>
      <c r="AU197" s="161">
        <v>0.91841493115034145</v>
      </c>
      <c r="AV197" s="50">
        <v>2.272862497768758E-2</v>
      </c>
      <c r="AW197" s="50">
        <v>0.93028919330287985</v>
      </c>
      <c r="AX197" s="51">
        <v>9.5181785408730235E-2</v>
      </c>
    </row>
    <row r="198" spans="3:50" ht="15" customHeight="1" x14ac:dyDescent="0.2">
      <c r="T198" s="257"/>
      <c r="U198" s="146" t="s">
        <v>90</v>
      </c>
      <c r="V198" s="162">
        <v>3.3038800705467368</v>
      </c>
      <c r="W198" s="177">
        <v>4</v>
      </c>
      <c r="X198" s="164">
        <v>0.82597001763668421</v>
      </c>
      <c r="Y198" s="164">
        <v>1.2121388592319384</v>
      </c>
      <c r="Z198" s="164">
        <v>0.32078838773708029</v>
      </c>
      <c r="AA198" s="54">
        <v>0.10810951188263941</v>
      </c>
      <c r="AB198" s="54">
        <v>4.8485554369277537</v>
      </c>
      <c r="AC198" s="55">
        <v>0.34433771363788723</v>
      </c>
      <c r="AO198" s="234"/>
      <c r="AP198" s="146" t="s">
        <v>90</v>
      </c>
      <c r="AQ198" s="162">
        <v>1.7880070546737188</v>
      </c>
      <c r="AR198" s="177">
        <v>4</v>
      </c>
      <c r="AS198" s="164">
        <v>0.4470017636684297</v>
      </c>
      <c r="AT198" s="164">
        <v>1.574345834303905</v>
      </c>
      <c r="AU198" s="164">
        <v>0.19983024033903032</v>
      </c>
      <c r="AV198" s="54">
        <v>0.13602028631612839</v>
      </c>
      <c r="AW198" s="54">
        <v>6.2973833372156198</v>
      </c>
      <c r="AX198" s="55">
        <v>0.4413173330932505</v>
      </c>
    </row>
    <row r="199" spans="3:50" ht="15" customHeight="1" thickBot="1" x14ac:dyDescent="0.3">
      <c r="C199" s="82" t="s">
        <v>109</v>
      </c>
      <c r="T199" s="261" t="s">
        <v>89</v>
      </c>
      <c r="U199" s="165" t="s">
        <v>48</v>
      </c>
      <c r="V199" s="166">
        <v>35.961904761904755</v>
      </c>
      <c r="W199" s="175">
        <v>40</v>
      </c>
      <c r="X199" s="167">
        <v>0.89904761904761887</v>
      </c>
      <c r="Y199" s="7"/>
      <c r="Z199" s="7"/>
      <c r="AA199" s="7"/>
      <c r="AB199" s="7"/>
      <c r="AC199" s="8"/>
      <c r="AO199" s="236" t="s">
        <v>89</v>
      </c>
      <c r="AP199" s="165" t="s">
        <v>48</v>
      </c>
      <c r="AQ199" s="166">
        <v>40.787301587301592</v>
      </c>
      <c r="AR199" s="175">
        <v>40</v>
      </c>
      <c r="AS199" s="167">
        <v>1.0196825396825397</v>
      </c>
      <c r="AT199" s="7"/>
      <c r="AU199" s="7"/>
      <c r="AV199" s="7"/>
      <c r="AW199" s="7"/>
      <c r="AX199" s="8"/>
    </row>
    <row r="200" spans="3:50" ht="15" customHeight="1" x14ac:dyDescent="0.2">
      <c r="T200" s="256"/>
      <c r="U200" s="135" t="s">
        <v>49</v>
      </c>
      <c r="V200" s="159">
        <v>27.071428571428562</v>
      </c>
      <c r="W200" s="176">
        <v>40</v>
      </c>
      <c r="X200" s="161">
        <v>0.6767857142857141</v>
      </c>
      <c r="Y200" s="9"/>
      <c r="Z200" s="9"/>
      <c r="AA200" s="9"/>
      <c r="AB200" s="9"/>
      <c r="AC200" s="10"/>
      <c r="AO200" s="233"/>
      <c r="AP200" s="135" t="s">
        <v>49</v>
      </c>
      <c r="AQ200" s="159">
        <v>54.447089947089957</v>
      </c>
      <c r="AR200" s="176">
        <v>40</v>
      </c>
      <c r="AS200" s="161">
        <v>1.3611772486772489</v>
      </c>
      <c r="AT200" s="9"/>
      <c r="AU200" s="9"/>
      <c r="AV200" s="9"/>
      <c r="AW200" s="9"/>
      <c r="AX200" s="10"/>
    </row>
    <row r="201" spans="3:50" ht="15" customHeight="1" x14ac:dyDescent="0.2">
      <c r="C201" s="226" t="s">
        <v>63</v>
      </c>
      <c r="D201" s="227"/>
      <c r="E201" s="227"/>
      <c r="F201" s="227"/>
      <c r="G201" s="227"/>
      <c r="H201" s="227"/>
      <c r="T201" s="256"/>
      <c r="U201" s="135" t="s">
        <v>50</v>
      </c>
      <c r="V201" s="159">
        <v>25.337037037037028</v>
      </c>
      <c r="W201" s="176">
        <v>40</v>
      </c>
      <c r="X201" s="161">
        <v>0.63342592592592573</v>
      </c>
      <c r="Y201" s="9"/>
      <c r="Z201" s="9"/>
      <c r="AA201" s="9"/>
      <c r="AB201" s="9"/>
      <c r="AC201" s="10"/>
      <c r="AO201" s="233"/>
      <c r="AP201" s="135" t="s">
        <v>50</v>
      </c>
      <c r="AQ201" s="159">
        <v>38.522222222222211</v>
      </c>
      <c r="AR201" s="176">
        <v>40</v>
      </c>
      <c r="AS201" s="161">
        <v>0.96305555555555533</v>
      </c>
      <c r="AT201" s="9"/>
      <c r="AU201" s="9"/>
      <c r="AV201" s="9"/>
      <c r="AW201" s="9"/>
      <c r="AX201" s="10"/>
    </row>
    <row r="202" spans="3:50" ht="15" customHeight="1" thickBot="1" x14ac:dyDescent="0.25">
      <c r="C202" s="240" t="s">
        <v>9</v>
      </c>
      <c r="D202" s="227"/>
      <c r="E202" s="227"/>
      <c r="F202" s="227"/>
      <c r="G202" s="227"/>
      <c r="H202" s="227"/>
      <c r="T202" s="256"/>
      <c r="U202" s="135" t="s">
        <v>51</v>
      </c>
      <c r="V202" s="159">
        <v>25.484126984126995</v>
      </c>
      <c r="W202" s="176">
        <v>40</v>
      </c>
      <c r="X202" s="161">
        <v>0.63710317460317489</v>
      </c>
      <c r="Y202" s="9"/>
      <c r="Z202" s="9"/>
      <c r="AA202" s="9"/>
      <c r="AB202" s="9"/>
      <c r="AC202" s="10"/>
      <c r="AO202" s="233"/>
      <c r="AP202" s="135" t="s">
        <v>51</v>
      </c>
      <c r="AQ202" s="159">
        <v>26.071428571428584</v>
      </c>
      <c r="AR202" s="176">
        <v>40</v>
      </c>
      <c r="AS202" s="161">
        <v>0.65178571428571463</v>
      </c>
      <c r="AT202" s="9"/>
      <c r="AU202" s="9"/>
      <c r="AV202" s="9"/>
      <c r="AW202" s="9"/>
      <c r="AX202" s="10"/>
    </row>
    <row r="203" spans="3:50" ht="15" customHeight="1" thickBot="1" x14ac:dyDescent="0.25">
      <c r="C203" s="247" t="s">
        <v>18</v>
      </c>
      <c r="D203" s="248" t="s">
        <v>101</v>
      </c>
      <c r="E203" s="241" t="s">
        <v>5</v>
      </c>
      <c r="F203" s="243" t="s">
        <v>58</v>
      </c>
      <c r="G203" s="245" t="s">
        <v>59</v>
      </c>
      <c r="H203" s="246"/>
      <c r="T203" s="262"/>
      <c r="U203" s="137" t="s">
        <v>90</v>
      </c>
      <c r="V203" s="168">
        <v>27.256613756613767</v>
      </c>
      <c r="W203" s="178">
        <v>40</v>
      </c>
      <c r="X203" s="170">
        <v>0.6814153439153442</v>
      </c>
      <c r="Y203" s="123"/>
      <c r="Z203" s="123"/>
      <c r="AA203" s="11"/>
      <c r="AB203" s="11"/>
      <c r="AC203" s="12"/>
      <c r="AO203" s="231"/>
      <c r="AP203" s="137" t="s">
        <v>90</v>
      </c>
      <c r="AQ203" s="168">
        <v>11.357142857142845</v>
      </c>
      <c r="AR203" s="178">
        <v>40</v>
      </c>
      <c r="AS203" s="170">
        <v>0.28392857142857114</v>
      </c>
      <c r="AT203" s="123"/>
      <c r="AU203" s="123"/>
      <c r="AV203" s="11"/>
      <c r="AW203" s="11"/>
      <c r="AX203" s="12"/>
    </row>
    <row r="204" spans="3:50" ht="15" customHeight="1" thickBot="1" x14ac:dyDescent="0.25">
      <c r="C204" s="231"/>
      <c r="D204" s="249"/>
      <c r="E204" s="242"/>
      <c r="F204" s="244"/>
      <c r="G204" s="64" t="s">
        <v>60</v>
      </c>
      <c r="H204" s="65" t="s">
        <v>61</v>
      </c>
      <c r="T204" s="222" t="s">
        <v>137</v>
      </c>
      <c r="U204" s="222"/>
      <c r="V204" s="222"/>
      <c r="W204" s="222"/>
      <c r="X204" s="222"/>
      <c r="Y204" s="222"/>
      <c r="Z204" s="222"/>
      <c r="AA204" s="222"/>
      <c r="AB204" s="222"/>
      <c r="AC204" s="222"/>
      <c r="AO204" s="237" t="s">
        <v>137</v>
      </c>
      <c r="AP204" s="227"/>
      <c r="AQ204" s="227"/>
      <c r="AR204" s="227"/>
      <c r="AS204" s="227"/>
      <c r="AT204" s="227"/>
      <c r="AU204" s="227"/>
      <c r="AV204" s="227"/>
      <c r="AW204" s="227"/>
      <c r="AX204" s="227"/>
    </row>
    <row r="205" spans="3:50" ht="15" customHeight="1" x14ac:dyDescent="0.2">
      <c r="C205" s="232" t="s">
        <v>1</v>
      </c>
      <c r="D205" s="20">
        <v>0</v>
      </c>
      <c r="E205" s="44">
        <v>5.4361111111111109</v>
      </c>
      <c r="F205" s="46">
        <v>0.80433955155613901</v>
      </c>
      <c r="G205" s="46">
        <v>3.730987433394032</v>
      </c>
      <c r="H205" s="47">
        <v>7.1412347888281902</v>
      </c>
    </row>
    <row r="206" spans="3:50" ht="15" customHeight="1" x14ac:dyDescent="0.2">
      <c r="C206" s="233"/>
      <c r="D206" s="30">
        <v>1.25</v>
      </c>
      <c r="E206" s="48">
        <v>5.4944444444444445</v>
      </c>
      <c r="F206" s="50">
        <v>0.69154932628049914</v>
      </c>
      <c r="G206" s="50">
        <v>4.0284253629895499</v>
      </c>
      <c r="H206" s="51">
        <v>6.960463525899339</v>
      </c>
      <c r="T206" s="226" t="s">
        <v>52</v>
      </c>
      <c r="U206" s="226"/>
      <c r="V206" s="226"/>
      <c r="W206" s="226"/>
      <c r="X206" s="226"/>
      <c r="Y206" s="226"/>
      <c r="Z206" s="226"/>
      <c r="AA206" s="226"/>
      <c r="AB206" s="226"/>
      <c r="AO206" s="226" t="s">
        <v>52</v>
      </c>
      <c r="AP206" s="227"/>
      <c r="AQ206" s="227"/>
      <c r="AR206" s="227"/>
      <c r="AS206" s="227"/>
      <c r="AT206" s="227"/>
      <c r="AU206" s="227"/>
      <c r="AV206" s="227"/>
      <c r="AW206" s="227"/>
    </row>
    <row r="207" spans="3:50" ht="15" customHeight="1" thickBot="1" x14ac:dyDescent="0.25">
      <c r="C207" s="233"/>
      <c r="D207" s="30">
        <v>2</v>
      </c>
      <c r="E207" s="48">
        <v>4.9066666666666663</v>
      </c>
      <c r="F207" s="50">
        <v>0.63306686036417825</v>
      </c>
      <c r="G207" s="50">
        <v>3.5646248746193043</v>
      </c>
      <c r="H207" s="51">
        <v>6.2487084587140282</v>
      </c>
      <c r="T207" s="254" t="s">
        <v>53</v>
      </c>
      <c r="U207" s="254"/>
      <c r="V207" s="254"/>
      <c r="W207" s="254"/>
      <c r="X207" s="254"/>
      <c r="Y207" s="254"/>
      <c r="Z207" s="254"/>
      <c r="AA207" s="254"/>
      <c r="AB207" s="254"/>
      <c r="AO207" s="240" t="s">
        <v>53</v>
      </c>
      <c r="AP207" s="227"/>
      <c r="AQ207" s="227"/>
      <c r="AR207" s="227"/>
      <c r="AS207" s="227"/>
      <c r="AT207" s="227"/>
      <c r="AU207" s="227"/>
      <c r="AV207" s="227"/>
      <c r="AW207" s="227"/>
    </row>
    <row r="208" spans="3:50" ht="15" customHeight="1" thickBot="1" x14ac:dyDescent="0.25">
      <c r="C208" s="233"/>
      <c r="D208" s="30">
        <v>2.5</v>
      </c>
      <c r="E208" s="48">
        <v>5.0833333333333321</v>
      </c>
      <c r="F208" s="50">
        <v>0.37662062361984694</v>
      </c>
      <c r="G208" s="50">
        <v>4.2849332775256181</v>
      </c>
      <c r="H208" s="51">
        <v>5.8817333891410462</v>
      </c>
      <c r="T208" s="74" t="s">
        <v>43</v>
      </c>
      <c r="U208" s="121" t="s">
        <v>44</v>
      </c>
      <c r="V208" s="122" t="s">
        <v>37</v>
      </c>
      <c r="W208" s="122" t="s">
        <v>45</v>
      </c>
      <c r="X208" s="122" t="s">
        <v>24</v>
      </c>
      <c r="Y208" s="122" t="s">
        <v>27</v>
      </c>
      <c r="Z208" s="122" t="s">
        <v>28</v>
      </c>
      <c r="AA208" s="27" t="s">
        <v>29</v>
      </c>
      <c r="AB208" s="19" t="s">
        <v>130</v>
      </c>
      <c r="AO208" s="74" t="s">
        <v>43</v>
      </c>
      <c r="AP208" s="121" t="s">
        <v>44</v>
      </c>
      <c r="AQ208" s="122" t="s">
        <v>37</v>
      </c>
      <c r="AR208" s="122" t="s">
        <v>45</v>
      </c>
      <c r="AS208" s="122" t="s">
        <v>24</v>
      </c>
      <c r="AT208" s="122" t="s">
        <v>27</v>
      </c>
      <c r="AU208" s="122" t="s">
        <v>28</v>
      </c>
      <c r="AV208" s="27" t="s">
        <v>29</v>
      </c>
      <c r="AW208" s="19" t="s">
        <v>130</v>
      </c>
    </row>
    <row r="209" spans="3:49" ht="15" customHeight="1" x14ac:dyDescent="0.2">
      <c r="C209" s="234"/>
      <c r="D209" s="34" t="s">
        <v>15</v>
      </c>
      <c r="E209" s="52">
        <v>2.8611111111111098</v>
      </c>
      <c r="F209" s="54">
        <v>0.46979523382894706</v>
      </c>
      <c r="G209" s="54">
        <v>1.8651897053682527</v>
      </c>
      <c r="H209" s="55">
        <v>3.857032516853967</v>
      </c>
      <c r="T209" s="77" t="s">
        <v>54</v>
      </c>
      <c r="U209" s="156">
        <v>1677.5148148148155</v>
      </c>
      <c r="V209" s="174">
        <v>1</v>
      </c>
      <c r="W209" s="158">
        <v>1677.5148148148155</v>
      </c>
      <c r="X209" s="158">
        <v>285.39949590422191</v>
      </c>
      <c r="Y209" s="158">
        <v>8.2813697273767195E-20</v>
      </c>
      <c r="Z209" s="158">
        <v>0.87707417957471701</v>
      </c>
      <c r="AA209" s="46">
        <v>285.39949590422191</v>
      </c>
      <c r="AB209" s="47">
        <v>1</v>
      </c>
      <c r="AO209" s="77" t="s">
        <v>54</v>
      </c>
      <c r="AP209" s="156">
        <v>3763.2000000000016</v>
      </c>
      <c r="AQ209" s="174">
        <v>1</v>
      </c>
      <c r="AR209" s="158">
        <v>3763.2000000000016</v>
      </c>
      <c r="AS209" s="158">
        <v>811.55271565495241</v>
      </c>
      <c r="AT209" s="158">
        <v>3.508360553641787E-28</v>
      </c>
      <c r="AU209" s="158">
        <v>0.9530269832217787</v>
      </c>
      <c r="AV209" s="46">
        <v>811.55271565495241</v>
      </c>
      <c r="AW209" s="47">
        <v>1</v>
      </c>
    </row>
    <row r="210" spans="3:49" ht="15" customHeight="1" thickBot="1" x14ac:dyDescent="0.25">
      <c r="C210" s="236" t="s">
        <v>2</v>
      </c>
      <c r="D210" s="38">
        <v>0</v>
      </c>
      <c r="E210" s="56">
        <v>10.292222222222223</v>
      </c>
      <c r="F210" s="58">
        <v>0.80433955155613901</v>
      </c>
      <c r="G210" s="58">
        <v>8.5870985445051442</v>
      </c>
      <c r="H210" s="59">
        <v>11.997345899939303</v>
      </c>
      <c r="T210" s="78" t="s">
        <v>101</v>
      </c>
      <c r="U210" s="159">
        <v>69.207407407407317</v>
      </c>
      <c r="V210" s="176">
        <v>4</v>
      </c>
      <c r="W210" s="161">
        <v>17.301851851851829</v>
      </c>
      <c r="X210" s="161">
        <v>2.9436042848141106</v>
      </c>
      <c r="Y210" s="179">
        <v>3.184634298169637E-2</v>
      </c>
      <c r="Z210" s="161">
        <v>0.22741766667478008</v>
      </c>
      <c r="AA210" s="50">
        <v>11.774417139256443</v>
      </c>
      <c r="AB210" s="51">
        <v>0.73837707951827158</v>
      </c>
      <c r="AO210" s="78" t="s">
        <v>101</v>
      </c>
      <c r="AP210" s="159">
        <v>356.65185185185157</v>
      </c>
      <c r="AQ210" s="176">
        <v>4</v>
      </c>
      <c r="AR210" s="161">
        <v>89.162962962962894</v>
      </c>
      <c r="AS210" s="161">
        <v>19.228434504792315</v>
      </c>
      <c r="AT210" s="179">
        <v>6.8370824360054425E-9</v>
      </c>
      <c r="AU210" s="161">
        <v>0.65786740995791637</v>
      </c>
      <c r="AV210" s="50">
        <v>76.913738019169259</v>
      </c>
      <c r="AW210" s="51">
        <v>0.9999999745333088</v>
      </c>
    </row>
    <row r="211" spans="3:49" ht="15" customHeight="1" thickBot="1" x14ac:dyDescent="0.25">
      <c r="C211" s="233"/>
      <c r="D211" s="30">
        <v>1.25</v>
      </c>
      <c r="E211" s="48">
        <v>8.5327777777777776</v>
      </c>
      <c r="F211" s="50">
        <v>0.69154932628049914</v>
      </c>
      <c r="G211" s="50">
        <v>7.066758696322883</v>
      </c>
      <c r="H211" s="51">
        <v>9.998796859232673</v>
      </c>
      <c r="T211" s="80" t="s">
        <v>55</v>
      </c>
      <c r="U211" s="168">
        <v>235.11111111111111</v>
      </c>
      <c r="V211" s="178">
        <v>40</v>
      </c>
      <c r="W211" s="170">
        <v>5.8777777777777782</v>
      </c>
      <c r="X211" s="123"/>
      <c r="Y211" s="123"/>
      <c r="Z211" s="123"/>
      <c r="AA211" s="11"/>
      <c r="AB211" s="12"/>
      <c r="AO211" s="80" t="s">
        <v>55</v>
      </c>
      <c r="AP211" s="168">
        <v>185.4814814814815</v>
      </c>
      <c r="AQ211" s="178">
        <v>40</v>
      </c>
      <c r="AR211" s="170">
        <v>4.6370370370370377</v>
      </c>
      <c r="AS211" s="123"/>
      <c r="AT211" s="123"/>
      <c r="AU211" s="123"/>
      <c r="AV211" s="11"/>
      <c r="AW211" s="12"/>
    </row>
    <row r="212" spans="3:49" ht="15" customHeight="1" x14ac:dyDescent="0.2">
      <c r="C212" s="233"/>
      <c r="D212" s="30">
        <v>2</v>
      </c>
      <c r="E212" s="48">
        <v>6.8127777777777787</v>
      </c>
      <c r="F212" s="50">
        <v>0.63306686036417825</v>
      </c>
      <c r="G212" s="50">
        <v>5.4707359857304168</v>
      </c>
      <c r="H212" s="51">
        <v>8.1548195698251398</v>
      </c>
      <c r="T212" s="222" t="s">
        <v>137</v>
      </c>
      <c r="U212" s="222"/>
      <c r="V212" s="222"/>
      <c r="W212" s="222"/>
      <c r="X212" s="222"/>
      <c r="Y212" s="222"/>
      <c r="Z212" s="222"/>
      <c r="AA212" s="222"/>
      <c r="AB212" s="222"/>
      <c r="AO212" s="237" t="s">
        <v>137</v>
      </c>
      <c r="AP212" s="227"/>
      <c r="AQ212" s="227"/>
      <c r="AR212" s="227"/>
      <c r="AS212" s="227"/>
      <c r="AT212" s="227"/>
      <c r="AU212" s="227"/>
      <c r="AV212" s="227"/>
      <c r="AW212" s="227"/>
    </row>
    <row r="213" spans="3:49" ht="15" customHeight="1" x14ac:dyDescent="0.2">
      <c r="C213" s="233"/>
      <c r="D213" s="30">
        <v>2.5</v>
      </c>
      <c r="E213" s="48">
        <v>6.257777777777779</v>
      </c>
      <c r="F213" s="50">
        <v>0.37662062361984694</v>
      </c>
      <c r="G213" s="50">
        <v>5.459377721970065</v>
      </c>
      <c r="H213" s="51">
        <v>7.056177833585493</v>
      </c>
    </row>
    <row r="214" spans="3:49" ht="15" customHeight="1" thickBot="1" x14ac:dyDescent="0.25">
      <c r="C214" s="231"/>
      <c r="D214" s="23" t="s">
        <v>15</v>
      </c>
      <c r="E214" s="60">
        <v>3.7183333333333342</v>
      </c>
      <c r="F214" s="62">
        <v>0.46979523382894706</v>
      </c>
      <c r="G214" s="62">
        <v>2.722411927590477</v>
      </c>
      <c r="H214" s="63">
        <v>4.7142547390761917</v>
      </c>
    </row>
    <row r="215" spans="3:49" ht="15" customHeight="1" x14ac:dyDescent="0.25">
      <c r="T215" s="82" t="s">
        <v>56</v>
      </c>
      <c r="AO215" s="82" t="s">
        <v>56</v>
      </c>
    </row>
    <row r="216" spans="3:49" ht="15" customHeight="1" x14ac:dyDescent="0.2">
      <c r="C216" s="226" t="s">
        <v>64</v>
      </c>
      <c r="D216" s="227"/>
      <c r="E216" s="227"/>
      <c r="F216" s="227"/>
      <c r="G216" s="227"/>
      <c r="H216" s="227"/>
      <c r="I216" s="227"/>
      <c r="J216" s="227"/>
    </row>
    <row r="217" spans="3:49" ht="15" customHeight="1" thickBot="1" x14ac:dyDescent="0.25">
      <c r="C217" s="240" t="s">
        <v>9</v>
      </c>
      <c r="D217" s="227"/>
      <c r="E217" s="227"/>
      <c r="F217" s="227"/>
      <c r="G217" s="227"/>
      <c r="H217" s="227"/>
      <c r="I217" s="227"/>
      <c r="J217" s="227"/>
      <c r="T217" s="226" t="s">
        <v>57</v>
      </c>
      <c r="U217" s="226"/>
      <c r="V217" s="226"/>
      <c r="W217" s="226"/>
      <c r="AO217" s="226" t="s">
        <v>57</v>
      </c>
      <c r="AP217" s="227"/>
      <c r="AQ217" s="227"/>
      <c r="AR217" s="227"/>
    </row>
    <row r="218" spans="3:49" ht="15" customHeight="1" thickBot="1" x14ac:dyDescent="0.25">
      <c r="C218" s="247" t="s">
        <v>101</v>
      </c>
      <c r="D218" s="251" t="s">
        <v>65</v>
      </c>
      <c r="E218" s="248" t="s">
        <v>66</v>
      </c>
      <c r="F218" s="241" t="s">
        <v>67</v>
      </c>
      <c r="G218" s="243" t="s">
        <v>58</v>
      </c>
      <c r="H218" s="243" t="s">
        <v>131</v>
      </c>
      <c r="I218" s="245" t="s">
        <v>132</v>
      </c>
      <c r="J218" s="246"/>
      <c r="T218" s="254" t="s">
        <v>9</v>
      </c>
      <c r="U218" s="254"/>
      <c r="V218" s="254"/>
      <c r="W218" s="254"/>
      <c r="AO218" s="240" t="s">
        <v>9</v>
      </c>
      <c r="AP218" s="227"/>
      <c r="AQ218" s="227"/>
      <c r="AR218" s="227"/>
    </row>
    <row r="219" spans="3:49" ht="15" customHeight="1" thickBot="1" x14ac:dyDescent="0.25">
      <c r="C219" s="231"/>
      <c r="D219" s="252"/>
      <c r="E219" s="249"/>
      <c r="F219" s="242"/>
      <c r="G219" s="244"/>
      <c r="H219" s="244"/>
      <c r="I219" s="64" t="s">
        <v>60</v>
      </c>
      <c r="J219" s="65" t="s">
        <v>61</v>
      </c>
      <c r="T219" s="269" t="s">
        <v>5</v>
      </c>
      <c r="U219" s="271" t="s">
        <v>58</v>
      </c>
      <c r="V219" s="273" t="s">
        <v>59</v>
      </c>
      <c r="W219" s="274"/>
      <c r="AO219" s="241" t="s">
        <v>5</v>
      </c>
      <c r="AP219" s="243" t="s">
        <v>58</v>
      </c>
      <c r="AQ219" s="245" t="s">
        <v>59</v>
      </c>
      <c r="AR219" s="246"/>
    </row>
    <row r="220" spans="3:49" ht="15" customHeight="1" thickBot="1" x14ac:dyDescent="0.25">
      <c r="C220" s="232">
        <v>0</v>
      </c>
      <c r="D220" s="97" t="s">
        <v>1</v>
      </c>
      <c r="E220" s="84" t="s">
        <v>2</v>
      </c>
      <c r="F220" s="85" t="s">
        <v>164</v>
      </c>
      <c r="G220" s="86">
        <v>1.1375079025637851</v>
      </c>
      <c r="H220" s="114">
        <v>5.8733413228883398E-4</v>
      </c>
      <c r="I220" s="86">
        <v>-7.2675201416620974</v>
      </c>
      <c r="J220" s="87">
        <v>-2.4447020805601278</v>
      </c>
      <c r="T220" s="270"/>
      <c r="U220" s="272"/>
      <c r="V220" s="64" t="s">
        <v>60</v>
      </c>
      <c r="W220" s="65" t="s">
        <v>61</v>
      </c>
      <c r="AO220" s="242"/>
      <c r="AP220" s="244"/>
      <c r="AQ220" s="64" t="s">
        <v>60</v>
      </c>
      <c r="AR220" s="65" t="s">
        <v>61</v>
      </c>
    </row>
    <row r="221" spans="3:49" ht="15" customHeight="1" thickBot="1" x14ac:dyDescent="0.25">
      <c r="C221" s="234"/>
      <c r="D221" s="98" t="s">
        <v>2</v>
      </c>
      <c r="E221" s="99" t="s">
        <v>1</v>
      </c>
      <c r="F221" s="100" t="s">
        <v>165</v>
      </c>
      <c r="G221" s="101">
        <v>1.1375079025637851</v>
      </c>
      <c r="H221" s="115">
        <v>5.8733413228883398E-4</v>
      </c>
      <c r="I221" s="101">
        <v>2.4447020805601278</v>
      </c>
      <c r="J221" s="102">
        <v>7.2675201416620974</v>
      </c>
      <c r="T221" s="67">
        <v>2.4925925925925925</v>
      </c>
      <c r="U221" s="172">
        <v>0.14754506879290435</v>
      </c>
      <c r="V221" s="172">
        <v>2.1943928850942505</v>
      </c>
      <c r="W221" s="180">
        <v>2.7907923000909345</v>
      </c>
      <c r="AO221" s="67">
        <v>3.7333333333333334</v>
      </c>
      <c r="AP221" s="172">
        <v>0.13105041491077135</v>
      </c>
      <c r="AQ221" s="172">
        <v>3.4684705648677854</v>
      </c>
      <c r="AR221" s="180">
        <v>3.9981961017988814</v>
      </c>
    </row>
    <row r="222" spans="3:49" ht="15" customHeight="1" x14ac:dyDescent="0.2">
      <c r="C222" s="238">
        <v>1.25</v>
      </c>
      <c r="D222" s="98" t="s">
        <v>1</v>
      </c>
      <c r="E222" s="99" t="s">
        <v>2</v>
      </c>
      <c r="F222" s="100" t="s">
        <v>166</v>
      </c>
      <c r="G222" s="101">
        <v>0.97799843627585847</v>
      </c>
      <c r="H222" s="115">
        <v>6.7841979409928909E-3</v>
      </c>
      <c r="I222" s="101">
        <v>-5.1115974010245937</v>
      </c>
      <c r="J222" s="102">
        <v>-0.96506926564207285</v>
      </c>
    </row>
    <row r="223" spans="3:49" ht="15" customHeight="1" x14ac:dyDescent="0.2">
      <c r="C223" s="234"/>
      <c r="D223" s="98" t="s">
        <v>2</v>
      </c>
      <c r="E223" s="99" t="s">
        <v>1</v>
      </c>
      <c r="F223" s="100" t="s">
        <v>167</v>
      </c>
      <c r="G223" s="101">
        <v>0.97799843627585847</v>
      </c>
      <c r="H223" s="115">
        <v>6.7841979409928909E-3</v>
      </c>
      <c r="I223" s="101">
        <v>0.96506926564207285</v>
      </c>
      <c r="J223" s="102">
        <v>5.1115974010245937</v>
      </c>
    </row>
    <row r="224" spans="3:49" ht="15" customHeight="1" x14ac:dyDescent="0.25">
      <c r="C224" s="238">
        <v>2</v>
      </c>
      <c r="D224" s="98" t="s">
        <v>1</v>
      </c>
      <c r="E224" s="99" t="s">
        <v>2</v>
      </c>
      <c r="F224" s="100" t="s">
        <v>168</v>
      </c>
      <c r="G224" s="101">
        <v>0.89529173981597521</v>
      </c>
      <c r="H224" s="115">
        <v>4.9132006026040023E-2</v>
      </c>
      <c r="I224" s="101">
        <v>-3.8040448146959855</v>
      </c>
      <c r="J224" s="102">
        <v>-8.1774075262401515E-3</v>
      </c>
      <c r="T224" s="82" t="s">
        <v>114</v>
      </c>
      <c r="AO224" s="82" t="s">
        <v>114</v>
      </c>
    </row>
    <row r="225" spans="3:47" ht="15" customHeight="1" x14ac:dyDescent="0.2">
      <c r="C225" s="234"/>
      <c r="D225" s="98" t="s">
        <v>2</v>
      </c>
      <c r="E225" s="99" t="s">
        <v>1</v>
      </c>
      <c r="F225" s="100" t="s">
        <v>169</v>
      </c>
      <c r="G225" s="101">
        <v>0.89529173981597521</v>
      </c>
      <c r="H225" s="115">
        <v>4.9132006026040023E-2</v>
      </c>
      <c r="I225" s="101">
        <v>8.1774075262401515E-3</v>
      </c>
      <c r="J225" s="102">
        <v>3.8040448146959855</v>
      </c>
    </row>
    <row r="226" spans="3:47" ht="15" customHeight="1" x14ac:dyDescent="0.2">
      <c r="C226" s="238">
        <v>2.5</v>
      </c>
      <c r="D226" s="98" t="s">
        <v>1</v>
      </c>
      <c r="E226" s="99" t="s">
        <v>2</v>
      </c>
      <c r="F226" s="100" t="s">
        <v>170</v>
      </c>
      <c r="G226" s="101">
        <v>0.53262199379260033</v>
      </c>
      <c r="H226" s="115">
        <v>4.2430808528054628E-2</v>
      </c>
      <c r="I226" s="101">
        <v>-2.3035526315671526</v>
      </c>
      <c r="J226" s="102">
        <v>-4.5336257321740965E-2</v>
      </c>
      <c r="T226" s="226" t="s">
        <v>63</v>
      </c>
      <c r="U226" s="226"/>
      <c r="V226" s="226"/>
      <c r="W226" s="226"/>
      <c r="X226" s="226"/>
      <c r="AO226" s="226" t="s">
        <v>63</v>
      </c>
      <c r="AP226" s="227"/>
      <c r="AQ226" s="227"/>
      <c r="AR226" s="227"/>
      <c r="AS226" s="227"/>
    </row>
    <row r="227" spans="3:47" ht="15" customHeight="1" thickBot="1" x14ac:dyDescent="0.25">
      <c r="C227" s="234"/>
      <c r="D227" s="98" t="s">
        <v>2</v>
      </c>
      <c r="E227" s="99" t="s">
        <v>1</v>
      </c>
      <c r="F227" s="100" t="s">
        <v>171</v>
      </c>
      <c r="G227" s="101">
        <v>0.53262199379260033</v>
      </c>
      <c r="H227" s="115">
        <v>4.2430808528054628E-2</v>
      </c>
      <c r="I227" s="101">
        <v>4.5336257321740965E-2</v>
      </c>
      <c r="J227" s="102">
        <v>2.3035526315671526</v>
      </c>
      <c r="T227" s="254" t="s">
        <v>320</v>
      </c>
      <c r="U227" s="254"/>
      <c r="V227" s="254"/>
      <c r="W227" s="254"/>
      <c r="X227" s="254"/>
      <c r="AO227" s="240" t="s">
        <v>320</v>
      </c>
      <c r="AP227" s="227"/>
      <c r="AQ227" s="227"/>
      <c r="AR227" s="227"/>
      <c r="AS227" s="227"/>
    </row>
    <row r="228" spans="3:47" ht="15" customHeight="1" thickBot="1" x14ac:dyDescent="0.25">
      <c r="C228" s="236">
        <v>5</v>
      </c>
      <c r="D228" s="98" t="s">
        <v>1</v>
      </c>
      <c r="E228" s="99" t="s">
        <v>2</v>
      </c>
      <c r="F228" s="103">
        <v>-0.85722222222222422</v>
      </c>
      <c r="G228" s="101">
        <v>0.66439079121913647</v>
      </c>
      <c r="H228" s="101">
        <v>0.21530389902924937</v>
      </c>
      <c r="I228" s="101">
        <v>-2.2656677812814516</v>
      </c>
      <c r="J228" s="102">
        <v>0.5512233368370032</v>
      </c>
      <c r="T228" s="259" t="s">
        <v>101</v>
      </c>
      <c r="U228" s="269" t="s">
        <v>5</v>
      </c>
      <c r="V228" s="271" t="s">
        <v>58</v>
      </c>
      <c r="W228" s="273" t="s">
        <v>59</v>
      </c>
      <c r="X228" s="274"/>
      <c r="AO228" s="259" t="s">
        <v>101</v>
      </c>
      <c r="AP228" s="241" t="s">
        <v>5</v>
      </c>
      <c r="AQ228" s="243" t="s">
        <v>58</v>
      </c>
      <c r="AR228" s="245" t="s">
        <v>59</v>
      </c>
      <c r="AS228" s="246"/>
    </row>
    <row r="229" spans="3:47" ht="15" customHeight="1" thickBot="1" x14ac:dyDescent="0.25">
      <c r="C229" s="231"/>
      <c r="D229" s="104" t="s">
        <v>2</v>
      </c>
      <c r="E229" s="89" t="s">
        <v>1</v>
      </c>
      <c r="F229" s="105">
        <v>0.85722222222222422</v>
      </c>
      <c r="G229" s="91">
        <v>0.66439079121913647</v>
      </c>
      <c r="H229" s="91">
        <v>0.21530389902924937</v>
      </c>
      <c r="I229" s="91">
        <v>-0.5512233368370032</v>
      </c>
      <c r="J229" s="92">
        <v>2.2656677812814516</v>
      </c>
      <c r="T229" s="260"/>
      <c r="U229" s="270"/>
      <c r="V229" s="272"/>
      <c r="W229" s="64" t="s">
        <v>60</v>
      </c>
      <c r="X229" s="65" t="s">
        <v>61</v>
      </c>
      <c r="AO229" s="260"/>
      <c r="AP229" s="242"/>
      <c r="AQ229" s="244"/>
      <c r="AR229" s="64" t="s">
        <v>60</v>
      </c>
      <c r="AS229" s="65" t="s">
        <v>61</v>
      </c>
    </row>
    <row r="230" spans="3:47" ht="15" customHeight="1" x14ac:dyDescent="0.2">
      <c r="C230" s="239" t="s">
        <v>68</v>
      </c>
      <c r="D230" s="227"/>
      <c r="E230" s="227"/>
      <c r="F230" s="227"/>
      <c r="G230" s="227"/>
      <c r="H230" s="227"/>
      <c r="I230" s="227"/>
      <c r="J230" s="227"/>
      <c r="T230" s="106" t="s">
        <v>82</v>
      </c>
      <c r="U230" s="181">
        <v>2.8518518518518516</v>
      </c>
      <c r="V230" s="158">
        <v>0.32992080356581693</v>
      </c>
      <c r="W230" s="158">
        <v>2.1850570350150056</v>
      </c>
      <c r="X230" s="182">
        <v>3.5186466686886977</v>
      </c>
      <c r="AO230" s="106" t="s">
        <v>82</v>
      </c>
      <c r="AP230" s="156">
        <v>5.3703703703703702</v>
      </c>
      <c r="AQ230" s="158">
        <v>0.29303763622003676</v>
      </c>
      <c r="AR230" s="158">
        <v>4.7781192153726177</v>
      </c>
      <c r="AS230" s="182">
        <v>5.9626215253681227</v>
      </c>
    </row>
    <row r="231" spans="3:47" ht="15" customHeight="1" x14ac:dyDescent="0.2">
      <c r="C231" s="237" t="s">
        <v>140</v>
      </c>
      <c r="D231" s="227"/>
      <c r="E231" s="227"/>
      <c r="F231" s="227"/>
      <c r="G231" s="227"/>
      <c r="H231" s="227"/>
      <c r="I231" s="227"/>
      <c r="J231" s="227"/>
      <c r="T231" s="107">
        <v>1.25</v>
      </c>
      <c r="U231" s="183">
        <v>2.8333333333333335</v>
      </c>
      <c r="V231" s="161">
        <v>0.32992080356581693</v>
      </c>
      <c r="W231" s="161">
        <v>2.1665385164964874</v>
      </c>
      <c r="X231" s="184">
        <v>3.5001281501701795</v>
      </c>
      <c r="AO231" s="107">
        <v>1.25</v>
      </c>
      <c r="AP231" s="159">
        <v>4.5</v>
      </c>
      <c r="AQ231" s="161">
        <v>0.29303763622003676</v>
      </c>
      <c r="AR231" s="161">
        <v>3.9077488450022475</v>
      </c>
      <c r="AS231" s="184">
        <v>5.0922511549977525</v>
      </c>
    </row>
    <row r="232" spans="3:47" ht="15" customHeight="1" x14ac:dyDescent="0.2">
      <c r="T232" s="107">
        <v>2</v>
      </c>
      <c r="U232" s="183">
        <v>2.574074074074074</v>
      </c>
      <c r="V232" s="161">
        <v>0.32992080356581693</v>
      </c>
      <c r="W232" s="161">
        <v>1.9072792572372279</v>
      </c>
      <c r="X232" s="184">
        <v>3.24086889091092</v>
      </c>
      <c r="AO232" s="107">
        <v>2</v>
      </c>
      <c r="AP232" s="159">
        <v>3.5740740740740735</v>
      </c>
      <c r="AQ232" s="161">
        <v>0.29303763622003676</v>
      </c>
      <c r="AR232" s="161">
        <v>2.981822919076321</v>
      </c>
      <c r="AS232" s="184">
        <v>4.166325229071826</v>
      </c>
    </row>
    <row r="233" spans="3:47" ht="15" customHeight="1" x14ac:dyDescent="0.2">
      <c r="C233" s="226" t="s">
        <v>69</v>
      </c>
      <c r="D233" s="227"/>
      <c r="E233" s="227"/>
      <c r="F233" s="227"/>
      <c r="G233" s="227"/>
      <c r="H233" s="227"/>
      <c r="I233" s="227"/>
      <c r="J233" s="227"/>
      <c r="K233" s="227"/>
      <c r="L233" s="227"/>
      <c r="T233" s="107">
        <v>2.5</v>
      </c>
      <c r="U233" s="183">
        <v>2.7037037037037033</v>
      </c>
      <c r="V233" s="161">
        <v>0.32992080356581693</v>
      </c>
      <c r="W233" s="161">
        <v>2.0369088868668572</v>
      </c>
      <c r="X233" s="184">
        <v>3.3704985205405493</v>
      </c>
      <c r="AO233" s="107">
        <v>2.5</v>
      </c>
      <c r="AP233" s="159">
        <v>3.2407407407407405</v>
      </c>
      <c r="AQ233" s="161">
        <v>0.29303763622003676</v>
      </c>
      <c r="AR233" s="161">
        <v>2.648489585742988</v>
      </c>
      <c r="AS233" s="184">
        <v>3.832991895738493</v>
      </c>
    </row>
    <row r="234" spans="3:47" ht="15" customHeight="1" thickBot="1" x14ac:dyDescent="0.25">
      <c r="C234" s="240" t="s">
        <v>9</v>
      </c>
      <c r="D234" s="227"/>
      <c r="E234" s="227"/>
      <c r="F234" s="227"/>
      <c r="G234" s="227"/>
      <c r="H234" s="227"/>
      <c r="I234" s="227"/>
      <c r="J234" s="227"/>
      <c r="K234" s="227"/>
      <c r="L234" s="227"/>
      <c r="T234" s="108">
        <v>5</v>
      </c>
      <c r="U234" s="185">
        <v>1.5000000000000007</v>
      </c>
      <c r="V234" s="170">
        <v>0.32992080356581693</v>
      </c>
      <c r="W234" s="170">
        <v>0.83320518316315451</v>
      </c>
      <c r="X234" s="186">
        <v>2.1667948168368469</v>
      </c>
      <c r="AO234" s="108">
        <v>5</v>
      </c>
      <c r="AP234" s="168">
        <v>1.9814814814814825</v>
      </c>
      <c r="AQ234" s="170">
        <v>0.29303763622003676</v>
      </c>
      <c r="AR234" s="170">
        <v>1.3892303264837298</v>
      </c>
      <c r="AS234" s="186">
        <v>2.5737326364792352</v>
      </c>
    </row>
    <row r="235" spans="3:47" ht="15" customHeight="1" thickBot="1" x14ac:dyDescent="0.25">
      <c r="C235" s="235" t="s">
        <v>101</v>
      </c>
      <c r="D235" s="229"/>
      <c r="E235" s="18" t="s">
        <v>70</v>
      </c>
      <c r="F235" s="27" t="s">
        <v>37</v>
      </c>
      <c r="G235" s="27" t="s">
        <v>45</v>
      </c>
      <c r="H235" s="27" t="s">
        <v>24</v>
      </c>
      <c r="I235" s="27" t="s">
        <v>27</v>
      </c>
      <c r="J235" s="27" t="s">
        <v>28</v>
      </c>
      <c r="K235" s="27" t="s">
        <v>29</v>
      </c>
      <c r="L235" s="19" t="s">
        <v>130</v>
      </c>
    </row>
    <row r="236" spans="3:47" ht="15" customHeight="1" x14ac:dyDescent="0.2">
      <c r="C236" s="232">
        <v>0</v>
      </c>
      <c r="D236" s="20" t="s">
        <v>71</v>
      </c>
      <c r="E236" s="44">
        <v>106.1181680555556</v>
      </c>
      <c r="F236" s="71">
        <v>1</v>
      </c>
      <c r="G236" s="46">
        <v>106.1181680555556</v>
      </c>
      <c r="H236" s="46">
        <v>18.225035597877984</v>
      </c>
      <c r="I236" s="46">
        <v>5.8733413228883506E-4</v>
      </c>
      <c r="J236" s="46">
        <v>0.53250596469819211</v>
      </c>
      <c r="K236" s="46">
        <v>18.225035597877984</v>
      </c>
      <c r="L236" s="47">
        <v>0.97938386387982479</v>
      </c>
      <c r="T236" s="226" t="s">
        <v>64</v>
      </c>
      <c r="U236" s="226"/>
      <c r="V236" s="226"/>
      <c r="W236" s="226"/>
      <c r="X236" s="226"/>
      <c r="Y236" s="226"/>
      <c r="Z236" s="226"/>
      <c r="AO236" s="226" t="s">
        <v>64</v>
      </c>
      <c r="AP236" s="227"/>
      <c r="AQ236" s="227"/>
      <c r="AR236" s="227"/>
      <c r="AS236" s="227"/>
      <c r="AT236" s="227"/>
      <c r="AU236" s="227"/>
    </row>
    <row r="237" spans="3:47" ht="15" customHeight="1" thickBot="1" x14ac:dyDescent="0.25">
      <c r="C237" s="234"/>
      <c r="D237" s="34" t="s">
        <v>55</v>
      </c>
      <c r="E237" s="52">
        <v>93.162544444444435</v>
      </c>
      <c r="F237" s="79">
        <v>16</v>
      </c>
      <c r="G237" s="54">
        <v>5.8226590277777772</v>
      </c>
      <c r="H237" s="14"/>
      <c r="I237" s="14"/>
      <c r="J237" s="14"/>
      <c r="K237" s="14"/>
      <c r="L237" s="15"/>
      <c r="T237" s="254" t="s">
        <v>320</v>
      </c>
      <c r="U237" s="254"/>
      <c r="V237" s="254"/>
      <c r="W237" s="254"/>
      <c r="X237" s="254"/>
      <c r="Y237" s="254"/>
      <c r="Z237" s="254"/>
      <c r="AO237" s="240" t="s">
        <v>320</v>
      </c>
      <c r="AP237" s="227"/>
      <c r="AQ237" s="227"/>
      <c r="AR237" s="227"/>
      <c r="AS237" s="227"/>
      <c r="AT237" s="227"/>
      <c r="AU237" s="227"/>
    </row>
    <row r="238" spans="3:47" ht="15" customHeight="1" thickBot="1" x14ac:dyDescent="0.25">
      <c r="C238" s="238">
        <v>1.25</v>
      </c>
      <c r="D238" s="38" t="s">
        <v>71</v>
      </c>
      <c r="E238" s="56">
        <v>41.541612499999985</v>
      </c>
      <c r="F238" s="72">
        <v>1</v>
      </c>
      <c r="G238" s="58">
        <v>41.541612499999985</v>
      </c>
      <c r="H238" s="58">
        <v>9.6514933495041486</v>
      </c>
      <c r="I238" s="58">
        <v>6.7841979409928909E-3</v>
      </c>
      <c r="J238" s="58">
        <v>0.37625463819987365</v>
      </c>
      <c r="K238" s="58">
        <v>9.6514933495041486</v>
      </c>
      <c r="L238" s="59">
        <v>0.83042390794662757</v>
      </c>
      <c r="T238" s="264" t="s">
        <v>106</v>
      </c>
      <c r="U238" s="266" t="s">
        <v>107</v>
      </c>
      <c r="V238" s="269" t="s">
        <v>67</v>
      </c>
      <c r="W238" s="271" t="s">
        <v>58</v>
      </c>
      <c r="X238" s="271" t="s">
        <v>131</v>
      </c>
      <c r="Y238" s="273" t="s">
        <v>132</v>
      </c>
      <c r="Z238" s="274"/>
      <c r="AO238" s="264" t="s">
        <v>106</v>
      </c>
      <c r="AP238" s="266" t="s">
        <v>107</v>
      </c>
      <c r="AQ238" s="241" t="s">
        <v>67</v>
      </c>
      <c r="AR238" s="243" t="s">
        <v>58</v>
      </c>
      <c r="AS238" s="243" t="s">
        <v>131</v>
      </c>
      <c r="AT238" s="245" t="s">
        <v>132</v>
      </c>
      <c r="AU238" s="246"/>
    </row>
    <row r="239" spans="3:47" ht="15" customHeight="1" thickBot="1" x14ac:dyDescent="0.25">
      <c r="C239" s="234"/>
      <c r="D239" s="34" t="s">
        <v>55</v>
      </c>
      <c r="E239" s="52">
        <v>68.866627777777765</v>
      </c>
      <c r="F239" s="79">
        <v>16</v>
      </c>
      <c r="G239" s="54">
        <v>4.3041642361111103</v>
      </c>
      <c r="H239" s="14"/>
      <c r="I239" s="14"/>
      <c r="J239" s="14"/>
      <c r="K239" s="14"/>
      <c r="L239" s="15"/>
      <c r="T239" s="265"/>
      <c r="U239" s="267"/>
      <c r="V239" s="270"/>
      <c r="W239" s="272"/>
      <c r="X239" s="272"/>
      <c r="Y239" s="64" t="s">
        <v>60</v>
      </c>
      <c r="Z239" s="65" t="s">
        <v>61</v>
      </c>
      <c r="AO239" s="265"/>
      <c r="AP239" s="267"/>
      <c r="AQ239" s="242"/>
      <c r="AR239" s="244"/>
      <c r="AS239" s="244"/>
      <c r="AT239" s="64" t="s">
        <v>60</v>
      </c>
      <c r="AU239" s="65" t="s">
        <v>61</v>
      </c>
    </row>
    <row r="240" spans="3:47" ht="15" customHeight="1" x14ac:dyDescent="0.2">
      <c r="C240" s="238">
        <v>2</v>
      </c>
      <c r="D240" s="38" t="s">
        <v>71</v>
      </c>
      <c r="E240" s="56">
        <v>16.349668055555586</v>
      </c>
      <c r="F240" s="72">
        <v>1</v>
      </c>
      <c r="G240" s="58">
        <v>16.349668055555586</v>
      </c>
      <c r="H240" s="58">
        <v>4.532807447170331</v>
      </c>
      <c r="I240" s="58">
        <v>4.9132006026040023E-2</v>
      </c>
      <c r="J240" s="58">
        <v>0.22075926338046903</v>
      </c>
      <c r="K240" s="58">
        <v>4.532807447170331</v>
      </c>
      <c r="L240" s="59">
        <v>0.5162455188969004</v>
      </c>
      <c r="T240" s="255" t="s">
        <v>82</v>
      </c>
      <c r="U240" s="133">
        <v>1.25</v>
      </c>
      <c r="V240" s="156">
        <v>1.8518518518518379E-2</v>
      </c>
      <c r="W240" s="158">
        <v>0.46657847491180815</v>
      </c>
      <c r="X240" s="158">
        <v>1</v>
      </c>
      <c r="Y240" s="158">
        <v>-1.3677660529604971</v>
      </c>
      <c r="Z240" s="182">
        <v>1.4048030899975339</v>
      </c>
      <c r="AO240" s="255" t="s">
        <v>82</v>
      </c>
      <c r="AP240" s="133">
        <v>1.25</v>
      </c>
      <c r="AQ240" s="156">
        <v>0.87037037037037024</v>
      </c>
      <c r="AR240" s="158">
        <v>0.41441779942812929</v>
      </c>
      <c r="AS240" s="158">
        <v>0.42061173554340586</v>
      </c>
      <c r="AT240" s="158">
        <v>-0.36093589938862802</v>
      </c>
      <c r="AU240" s="182">
        <v>2.1016766401293685</v>
      </c>
    </row>
    <row r="241" spans="3:47" ht="15" customHeight="1" x14ac:dyDescent="0.2">
      <c r="C241" s="234"/>
      <c r="D241" s="34" t="s">
        <v>55</v>
      </c>
      <c r="E241" s="52">
        <v>57.711405555555544</v>
      </c>
      <c r="F241" s="79">
        <v>16</v>
      </c>
      <c r="G241" s="54">
        <v>3.6069628472222215</v>
      </c>
      <c r="H241" s="14"/>
      <c r="I241" s="14"/>
      <c r="J241" s="14"/>
      <c r="K241" s="14"/>
      <c r="L241" s="15"/>
      <c r="T241" s="256"/>
      <c r="U241" s="135">
        <v>2</v>
      </c>
      <c r="V241" s="159">
        <v>0.27777777777777768</v>
      </c>
      <c r="W241" s="161">
        <v>0.46657847491180815</v>
      </c>
      <c r="X241" s="161">
        <v>1</v>
      </c>
      <c r="Y241" s="161">
        <v>-1.1085067937012378</v>
      </c>
      <c r="Z241" s="184">
        <v>1.6640623492567932</v>
      </c>
      <c r="AO241" s="256"/>
      <c r="AP241" s="135">
        <v>2</v>
      </c>
      <c r="AQ241" s="190" t="s">
        <v>172</v>
      </c>
      <c r="AR241" s="161">
        <v>0.41441779942812929</v>
      </c>
      <c r="AS241" s="219">
        <v>9.5829425595460251E-4</v>
      </c>
      <c r="AT241" s="161">
        <v>0.56499002653729802</v>
      </c>
      <c r="AU241" s="184">
        <v>3.0276025660552945</v>
      </c>
    </row>
    <row r="242" spans="3:47" ht="15" customHeight="1" x14ac:dyDescent="0.2">
      <c r="C242" s="238">
        <v>2.5</v>
      </c>
      <c r="D242" s="38" t="s">
        <v>71</v>
      </c>
      <c r="E242" s="56">
        <v>6.2069388888889137</v>
      </c>
      <c r="F242" s="72">
        <v>1</v>
      </c>
      <c r="G242" s="58">
        <v>6.2069388888889137</v>
      </c>
      <c r="H242" s="58">
        <v>4.8621322084452228</v>
      </c>
      <c r="I242" s="58">
        <v>4.2430808528054628E-2</v>
      </c>
      <c r="J242" s="58">
        <v>0.23306017620178715</v>
      </c>
      <c r="K242" s="58">
        <v>4.8621322084452228</v>
      </c>
      <c r="L242" s="59">
        <v>0.54455613248880397</v>
      </c>
      <c r="T242" s="256"/>
      <c r="U242" s="135">
        <v>2.5</v>
      </c>
      <c r="V242" s="159">
        <v>0.14814814814814814</v>
      </c>
      <c r="W242" s="161">
        <v>0.46657847491180815</v>
      </c>
      <c r="X242" s="161">
        <v>1</v>
      </c>
      <c r="Y242" s="161">
        <v>-1.2381364233308674</v>
      </c>
      <c r="Z242" s="184">
        <v>1.5344327196271637</v>
      </c>
      <c r="AO242" s="256"/>
      <c r="AP242" s="135">
        <v>2.5</v>
      </c>
      <c r="AQ242" s="190" t="s">
        <v>173</v>
      </c>
      <c r="AR242" s="161">
        <v>0.41441779942812929</v>
      </c>
      <c r="AS242" s="219">
        <v>7.5990662571971703E-5</v>
      </c>
      <c r="AT242" s="161">
        <v>0.89832335987063106</v>
      </c>
      <c r="AU242" s="184">
        <v>3.3609358993886276</v>
      </c>
    </row>
    <row r="243" spans="3:47" ht="15" customHeight="1" x14ac:dyDescent="0.2">
      <c r="C243" s="234"/>
      <c r="D243" s="34" t="s">
        <v>55</v>
      </c>
      <c r="E243" s="52">
        <v>20.42540555555555</v>
      </c>
      <c r="F243" s="79">
        <v>16</v>
      </c>
      <c r="G243" s="54">
        <v>1.2765878472222218</v>
      </c>
      <c r="H243" s="14"/>
      <c r="I243" s="14"/>
      <c r="J243" s="14"/>
      <c r="K243" s="14"/>
      <c r="L243" s="15"/>
      <c r="T243" s="257"/>
      <c r="U243" s="146">
        <v>5</v>
      </c>
      <c r="V243" s="162">
        <v>1.351851851851851</v>
      </c>
      <c r="W243" s="164">
        <v>0.46657847491180815</v>
      </c>
      <c r="X243" s="164">
        <v>6.0769253026956356E-2</v>
      </c>
      <c r="Y243" s="164">
        <v>-3.4432719627164626E-2</v>
      </c>
      <c r="Z243" s="187">
        <v>2.7381364233308667</v>
      </c>
      <c r="AO243" s="257"/>
      <c r="AP243" s="146">
        <v>5</v>
      </c>
      <c r="AQ243" s="191" t="s">
        <v>174</v>
      </c>
      <c r="AR243" s="164">
        <v>0.41441779942812929</v>
      </c>
      <c r="AS243" s="220">
        <v>4.5500866519430106E-9</v>
      </c>
      <c r="AT243" s="164">
        <v>2.1575826191298892</v>
      </c>
      <c r="AU243" s="187">
        <v>4.6201951586478858</v>
      </c>
    </row>
    <row r="244" spans="3:47" ht="15" customHeight="1" thickBot="1" x14ac:dyDescent="0.25">
      <c r="C244" s="236">
        <v>5</v>
      </c>
      <c r="D244" s="38" t="s">
        <v>71</v>
      </c>
      <c r="E244" s="56">
        <v>3.3067347222222367</v>
      </c>
      <c r="F244" s="72">
        <v>1</v>
      </c>
      <c r="G244" s="58">
        <v>3.3067347222222367</v>
      </c>
      <c r="H244" s="58">
        <v>1.6647140055307603</v>
      </c>
      <c r="I244" s="58">
        <v>0.21530389902924971</v>
      </c>
      <c r="J244" s="58">
        <v>9.4239510756276276E-2</v>
      </c>
      <c r="K244" s="58">
        <v>1.6647140055307603</v>
      </c>
      <c r="L244" s="59">
        <v>0.22848150630840658</v>
      </c>
      <c r="T244" s="261" t="s">
        <v>11</v>
      </c>
      <c r="U244" s="165">
        <v>0</v>
      </c>
      <c r="V244" s="166">
        <v>-1.8518518518518379E-2</v>
      </c>
      <c r="W244" s="167">
        <v>0.46657847491180815</v>
      </c>
      <c r="X244" s="167">
        <v>1</v>
      </c>
      <c r="Y244" s="167">
        <v>-1.4048030899975339</v>
      </c>
      <c r="Z244" s="188">
        <v>1.3677660529604971</v>
      </c>
      <c r="AO244" s="261" t="s">
        <v>11</v>
      </c>
      <c r="AP244" s="165">
        <v>0</v>
      </c>
      <c r="AQ244" s="166">
        <v>-0.87037037037037024</v>
      </c>
      <c r="AR244" s="167">
        <v>0.41441779942812929</v>
      </c>
      <c r="AS244" s="167">
        <v>0.42061173554340586</v>
      </c>
      <c r="AT244" s="167">
        <v>-2.1016766401293685</v>
      </c>
      <c r="AU244" s="188">
        <v>0.36093589938862802</v>
      </c>
    </row>
    <row r="245" spans="3:47" ht="15" customHeight="1" thickBot="1" x14ac:dyDescent="0.25">
      <c r="C245" s="231"/>
      <c r="D245" s="23" t="s">
        <v>55</v>
      </c>
      <c r="E245" s="60">
        <v>31.78188888888889</v>
      </c>
      <c r="F245" s="81">
        <v>16</v>
      </c>
      <c r="G245" s="62">
        <v>1.9863680555555556</v>
      </c>
      <c r="H245" s="11"/>
      <c r="I245" s="11"/>
      <c r="J245" s="11"/>
      <c r="K245" s="11"/>
      <c r="L245" s="12"/>
      <c r="T245" s="256"/>
      <c r="U245" s="135">
        <v>2</v>
      </c>
      <c r="V245" s="159">
        <v>0.2592592592592593</v>
      </c>
      <c r="W245" s="161">
        <v>0.46657847491180815</v>
      </c>
      <c r="X245" s="161">
        <v>1</v>
      </c>
      <c r="Y245" s="161">
        <v>-1.1270253122197562</v>
      </c>
      <c r="Z245" s="184">
        <v>1.6455438307382748</v>
      </c>
      <c r="AO245" s="256"/>
      <c r="AP245" s="135">
        <v>2</v>
      </c>
      <c r="AQ245" s="159">
        <v>0.92592592592592604</v>
      </c>
      <c r="AR245" s="161">
        <v>0.41441779942812929</v>
      </c>
      <c r="AS245" s="161">
        <v>0.31119355569496554</v>
      </c>
      <c r="AT245" s="161">
        <v>-0.30538034383307222</v>
      </c>
      <c r="AU245" s="184">
        <v>2.1572321956849243</v>
      </c>
    </row>
    <row r="246" spans="3:47" ht="15" customHeight="1" x14ac:dyDescent="0.2">
      <c r="C246" s="239" t="s">
        <v>78</v>
      </c>
      <c r="D246" s="227"/>
      <c r="E246" s="227"/>
      <c r="F246" s="227"/>
      <c r="G246" s="227"/>
      <c r="H246" s="227"/>
      <c r="I246" s="227"/>
      <c r="J246" s="227"/>
      <c r="K246" s="227"/>
      <c r="L246" s="227"/>
      <c r="T246" s="256"/>
      <c r="U246" s="135">
        <v>2.5</v>
      </c>
      <c r="V246" s="159">
        <v>0.12962962962962976</v>
      </c>
      <c r="W246" s="161">
        <v>0.46657847491180815</v>
      </c>
      <c r="X246" s="161">
        <v>1</v>
      </c>
      <c r="Y246" s="161">
        <v>-1.2566549418493858</v>
      </c>
      <c r="Z246" s="184">
        <v>1.5159142011086453</v>
      </c>
      <c r="AO246" s="256"/>
      <c r="AP246" s="135">
        <v>2.5</v>
      </c>
      <c r="AQ246" s="190" t="s">
        <v>175</v>
      </c>
      <c r="AR246" s="161">
        <v>0.41441779942812929</v>
      </c>
      <c r="AS246" s="161">
        <v>4.1747965939710058E-2</v>
      </c>
      <c r="AT246" s="161">
        <v>2.795298950026083E-2</v>
      </c>
      <c r="AU246" s="184">
        <v>2.4905655290182573</v>
      </c>
    </row>
    <row r="247" spans="3:47" ht="15" customHeight="1" x14ac:dyDescent="0.2">
      <c r="C247" s="237" t="s">
        <v>137</v>
      </c>
      <c r="D247" s="227"/>
      <c r="E247" s="227"/>
      <c r="F247" s="227"/>
      <c r="G247" s="227"/>
      <c r="H247" s="227"/>
      <c r="I247" s="227"/>
      <c r="J247" s="227"/>
      <c r="K247" s="227"/>
      <c r="L247" s="227"/>
      <c r="T247" s="257"/>
      <c r="U247" s="146">
        <v>5</v>
      </c>
      <c r="V247" s="162">
        <v>1.3333333333333326</v>
      </c>
      <c r="W247" s="164">
        <v>0.46657847491180815</v>
      </c>
      <c r="X247" s="164">
        <v>6.7422474947304453E-2</v>
      </c>
      <c r="Y247" s="164">
        <v>-5.2951238145683005E-2</v>
      </c>
      <c r="Z247" s="187">
        <v>2.7196179048123481</v>
      </c>
      <c r="AO247" s="257"/>
      <c r="AP247" s="146">
        <v>5</v>
      </c>
      <c r="AQ247" s="191" t="s">
        <v>176</v>
      </c>
      <c r="AR247" s="164">
        <v>0.41441779942812929</v>
      </c>
      <c r="AS247" s="164">
        <v>3.6805931702393939E-6</v>
      </c>
      <c r="AT247" s="164">
        <v>1.287212248759519</v>
      </c>
      <c r="AU247" s="187">
        <v>3.7498247882775155</v>
      </c>
    </row>
    <row r="248" spans="3:47" ht="15" customHeight="1" x14ac:dyDescent="0.2">
      <c r="T248" s="261" t="s">
        <v>12</v>
      </c>
      <c r="U248" s="165">
        <v>0</v>
      </c>
      <c r="V248" s="166">
        <v>-0.27777777777777768</v>
      </c>
      <c r="W248" s="167">
        <v>0.46657847491180815</v>
      </c>
      <c r="X248" s="167">
        <v>1</v>
      </c>
      <c r="Y248" s="167">
        <v>-1.6640623492567932</v>
      </c>
      <c r="Z248" s="188">
        <v>1.1085067937012378</v>
      </c>
      <c r="AO248" s="261" t="s">
        <v>12</v>
      </c>
      <c r="AP248" s="165">
        <v>0</v>
      </c>
      <c r="AQ248" s="192" t="s">
        <v>177</v>
      </c>
      <c r="AR248" s="167">
        <v>0.41441779942812929</v>
      </c>
      <c r="AS248" s="221">
        <v>9.5829425595460251E-4</v>
      </c>
      <c r="AT248" s="167">
        <v>-3.0276025660552945</v>
      </c>
      <c r="AU248" s="188">
        <v>-0.56499002653729802</v>
      </c>
    </row>
    <row r="249" spans="3:47" ht="15" customHeight="1" x14ac:dyDescent="0.2">
      <c r="T249" s="256"/>
      <c r="U249" s="135">
        <v>1.25</v>
      </c>
      <c r="V249" s="159">
        <v>-0.2592592592592593</v>
      </c>
      <c r="W249" s="161">
        <v>0.46657847491180815</v>
      </c>
      <c r="X249" s="161">
        <v>1</v>
      </c>
      <c r="Y249" s="161">
        <v>-1.6455438307382748</v>
      </c>
      <c r="Z249" s="184">
        <v>1.1270253122197562</v>
      </c>
      <c r="AO249" s="256"/>
      <c r="AP249" s="135">
        <v>1.25</v>
      </c>
      <c r="AQ249" s="159">
        <v>-0.92592592592592604</v>
      </c>
      <c r="AR249" s="161">
        <v>0.41441779942812929</v>
      </c>
      <c r="AS249" s="161">
        <v>0.31119355569496554</v>
      </c>
      <c r="AT249" s="161">
        <v>-2.1572321956849243</v>
      </c>
      <c r="AU249" s="184">
        <v>0.30538034383307222</v>
      </c>
    </row>
    <row r="250" spans="3:47" ht="15" customHeight="1" x14ac:dyDescent="0.25">
      <c r="C250" s="82" t="s">
        <v>110</v>
      </c>
      <c r="T250" s="256"/>
      <c r="U250" s="135">
        <v>2.5</v>
      </c>
      <c r="V250" s="159">
        <v>-0.12962962962962954</v>
      </c>
      <c r="W250" s="161">
        <v>0.46657847491180815</v>
      </c>
      <c r="X250" s="161">
        <v>1</v>
      </c>
      <c r="Y250" s="161">
        <v>-1.5159142011086451</v>
      </c>
      <c r="Z250" s="184">
        <v>1.256654941849386</v>
      </c>
      <c r="AO250" s="256"/>
      <c r="AP250" s="135">
        <v>2.5</v>
      </c>
      <c r="AQ250" s="159">
        <v>0.33333333333333304</v>
      </c>
      <c r="AR250" s="161">
        <v>0.41441779942812929</v>
      </c>
      <c r="AS250" s="161">
        <v>1</v>
      </c>
      <c r="AT250" s="161">
        <v>-0.89797293642566522</v>
      </c>
      <c r="AU250" s="184">
        <v>1.5646396030923313</v>
      </c>
    </row>
    <row r="251" spans="3:47" ht="15" customHeight="1" x14ac:dyDescent="0.2">
      <c r="T251" s="257"/>
      <c r="U251" s="146" t="s">
        <v>15</v>
      </c>
      <c r="V251" s="162">
        <v>1.0740740740740733</v>
      </c>
      <c r="W251" s="164">
        <v>0.46657847491180815</v>
      </c>
      <c r="X251" s="164">
        <v>0.26619484327243942</v>
      </c>
      <c r="Y251" s="164">
        <v>-0.31221049740494228</v>
      </c>
      <c r="Z251" s="187">
        <v>2.460358645553089</v>
      </c>
      <c r="AO251" s="257"/>
      <c r="AP251" s="146" t="s">
        <v>15</v>
      </c>
      <c r="AQ251" s="191" t="s">
        <v>178</v>
      </c>
      <c r="AR251" s="164">
        <v>0.41441779942812929</v>
      </c>
      <c r="AS251" s="164">
        <v>4.2537001596351445E-3</v>
      </c>
      <c r="AT251" s="164">
        <v>0.36128632283359297</v>
      </c>
      <c r="AU251" s="187">
        <v>2.8238988623515895</v>
      </c>
    </row>
    <row r="252" spans="3:47" ht="15" customHeight="1" x14ac:dyDescent="0.2">
      <c r="C252" s="226" t="s">
        <v>63</v>
      </c>
      <c r="D252" s="227"/>
      <c r="E252" s="227"/>
      <c r="F252" s="227"/>
      <c r="G252" s="227"/>
      <c r="H252" s="227"/>
      <c r="T252" s="261" t="s">
        <v>13</v>
      </c>
      <c r="U252" s="165">
        <v>0</v>
      </c>
      <c r="V252" s="166">
        <v>-0.14814814814814814</v>
      </c>
      <c r="W252" s="167">
        <v>0.46657847491180815</v>
      </c>
      <c r="X252" s="167">
        <v>1</v>
      </c>
      <c r="Y252" s="167">
        <v>-1.5344327196271637</v>
      </c>
      <c r="Z252" s="188">
        <v>1.2381364233308674</v>
      </c>
      <c r="AO252" s="261" t="s">
        <v>13</v>
      </c>
      <c r="AP252" s="165">
        <v>0</v>
      </c>
      <c r="AQ252" s="192" t="s">
        <v>179</v>
      </c>
      <c r="AR252" s="167">
        <v>0.41441779942812929</v>
      </c>
      <c r="AS252" s="221">
        <v>7.5990662571971703E-5</v>
      </c>
      <c r="AT252" s="167">
        <v>-3.3609358993886276</v>
      </c>
      <c r="AU252" s="188">
        <v>-0.89832335987063106</v>
      </c>
    </row>
    <row r="253" spans="3:47" ht="15" customHeight="1" thickBot="1" x14ac:dyDescent="0.25">
      <c r="C253" s="240" t="s">
        <v>9</v>
      </c>
      <c r="D253" s="227"/>
      <c r="E253" s="227"/>
      <c r="F253" s="227"/>
      <c r="G253" s="227"/>
      <c r="H253" s="227"/>
      <c r="T253" s="256"/>
      <c r="U253" s="135">
        <v>1.25</v>
      </c>
      <c r="V253" s="159">
        <v>-0.12962962962962976</v>
      </c>
      <c r="W253" s="161">
        <v>0.46657847491180815</v>
      </c>
      <c r="X253" s="161">
        <v>1</v>
      </c>
      <c r="Y253" s="161">
        <v>-1.5159142011086453</v>
      </c>
      <c r="Z253" s="184">
        <v>1.2566549418493858</v>
      </c>
      <c r="AO253" s="256"/>
      <c r="AP253" s="135">
        <v>1.25</v>
      </c>
      <c r="AQ253" s="190" t="s">
        <v>180</v>
      </c>
      <c r="AR253" s="161">
        <v>0.41441779942812929</v>
      </c>
      <c r="AS253" s="161">
        <v>4.1747965939710058E-2</v>
      </c>
      <c r="AT253" s="161">
        <v>-2.4905655290182573</v>
      </c>
      <c r="AU253" s="184">
        <v>-2.795298950026083E-2</v>
      </c>
    </row>
    <row r="254" spans="3:47" ht="15" customHeight="1" thickBot="1" x14ac:dyDescent="0.25">
      <c r="C254" s="247" t="s">
        <v>18</v>
      </c>
      <c r="D254" s="248" t="s">
        <v>101</v>
      </c>
      <c r="E254" s="241" t="s">
        <v>5</v>
      </c>
      <c r="F254" s="243" t="s">
        <v>58</v>
      </c>
      <c r="G254" s="245" t="s">
        <v>59</v>
      </c>
      <c r="H254" s="246"/>
      <c r="T254" s="256"/>
      <c r="U254" s="135">
        <v>2</v>
      </c>
      <c r="V254" s="159">
        <v>0.12962962962962954</v>
      </c>
      <c r="W254" s="161">
        <v>0.46657847491180815</v>
      </c>
      <c r="X254" s="161">
        <v>1</v>
      </c>
      <c r="Y254" s="161">
        <v>-1.256654941849386</v>
      </c>
      <c r="Z254" s="184">
        <v>1.5159142011086451</v>
      </c>
      <c r="AO254" s="256"/>
      <c r="AP254" s="135">
        <v>2</v>
      </c>
      <c r="AQ254" s="159">
        <v>-0.33333333333333304</v>
      </c>
      <c r="AR254" s="161">
        <v>0.41441779942812929</v>
      </c>
      <c r="AS254" s="161">
        <v>1</v>
      </c>
      <c r="AT254" s="161">
        <v>-1.5646396030923313</v>
      </c>
      <c r="AU254" s="184">
        <v>0.89797293642566522</v>
      </c>
    </row>
    <row r="255" spans="3:47" ht="15" customHeight="1" thickBot="1" x14ac:dyDescent="0.25">
      <c r="C255" s="231"/>
      <c r="D255" s="249"/>
      <c r="E255" s="242"/>
      <c r="F255" s="244"/>
      <c r="G255" s="64" t="s">
        <v>60</v>
      </c>
      <c r="H255" s="65" t="s">
        <v>61</v>
      </c>
      <c r="T255" s="257"/>
      <c r="U255" s="146">
        <v>5</v>
      </c>
      <c r="V255" s="162">
        <v>1.2037037037037028</v>
      </c>
      <c r="W255" s="164">
        <v>0.46657847491180815</v>
      </c>
      <c r="X255" s="164">
        <v>0.13663641020046965</v>
      </c>
      <c r="Y255" s="164">
        <v>-0.18258086777531277</v>
      </c>
      <c r="Z255" s="187">
        <v>2.5899882751827183</v>
      </c>
      <c r="AO255" s="257"/>
      <c r="AP255" s="146">
        <v>5</v>
      </c>
      <c r="AQ255" s="191" t="s">
        <v>175</v>
      </c>
      <c r="AR255" s="164">
        <v>0.41441779942812929</v>
      </c>
      <c r="AS255" s="164">
        <v>4.174796593971028E-2</v>
      </c>
      <c r="AT255" s="164">
        <v>2.7952989500259942E-2</v>
      </c>
      <c r="AU255" s="187">
        <v>2.4905655290182565</v>
      </c>
    </row>
    <row r="256" spans="3:47" ht="15" customHeight="1" x14ac:dyDescent="0.2">
      <c r="C256" s="232" t="s">
        <v>1</v>
      </c>
      <c r="D256" s="77">
        <v>0</v>
      </c>
      <c r="E256" s="44">
        <v>5.4361111111111109</v>
      </c>
      <c r="F256" s="46">
        <v>0.80433955155613901</v>
      </c>
      <c r="G256" s="46">
        <v>3.730987433394032</v>
      </c>
      <c r="H256" s="47">
        <v>7.1412347888281902</v>
      </c>
      <c r="T256" s="261" t="s">
        <v>15</v>
      </c>
      <c r="U256" s="165">
        <v>0</v>
      </c>
      <c r="V256" s="166">
        <v>-1.351851851851851</v>
      </c>
      <c r="W256" s="167">
        <v>0.46657847491180815</v>
      </c>
      <c r="X256" s="167">
        <v>6.0769253026956356E-2</v>
      </c>
      <c r="Y256" s="167">
        <v>-2.7381364233308667</v>
      </c>
      <c r="Z256" s="188">
        <v>3.4432719627164626E-2</v>
      </c>
      <c r="AO256" s="261" t="s">
        <v>15</v>
      </c>
      <c r="AP256" s="165">
        <v>0</v>
      </c>
      <c r="AQ256" s="192" t="s">
        <v>181</v>
      </c>
      <c r="AR256" s="167">
        <v>0.41441779942812929</v>
      </c>
      <c r="AS256" s="221">
        <v>4.5500866519430106E-9</v>
      </c>
      <c r="AT256" s="167">
        <v>-4.6201951586478858</v>
      </c>
      <c r="AU256" s="188">
        <v>-2.1575826191298892</v>
      </c>
    </row>
    <row r="257" spans="3:49" ht="15" customHeight="1" x14ac:dyDescent="0.2">
      <c r="C257" s="233"/>
      <c r="D257" s="78">
        <v>1.25</v>
      </c>
      <c r="E257" s="48">
        <v>5.4944444444444445</v>
      </c>
      <c r="F257" s="50">
        <v>0.69154932628049914</v>
      </c>
      <c r="G257" s="50">
        <v>4.0284253629895499</v>
      </c>
      <c r="H257" s="51">
        <v>6.960463525899339</v>
      </c>
      <c r="T257" s="256"/>
      <c r="U257" s="135">
        <v>1.25</v>
      </c>
      <c r="V257" s="159">
        <v>-1.3333333333333326</v>
      </c>
      <c r="W257" s="161">
        <v>0.46657847491180815</v>
      </c>
      <c r="X257" s="161">
        <v>6.7422474947304453E-2</v>
      </c>
      <c r="Y257" s="161">
        <v>-2.7196179048123481</v>
      </c>
      <c r="Z257" s="184">
        <v>5.2951238145683005E-2</v>
      </c>
      <c r="AO257" s="256"/>
      <c r="AP257" s="135">
        <v>1.25</v>
      </c>
      <c r="AQ257" s="190" t="s">
        <v>182</v>
      </c>
      <c r="AR257" s="161">
        <v>0.41441779942812929</v>
      </c>
      <c r="AS257" s="161">
        <v>3.6805931702393939E-6</v>
      </c>
      <c r="AT257" s="161">
        <v>-3.7498247882775155</v>
      </c>
      <c r="AU257" s="184">
        <v>-1.287212248759519</v>
      </c>
    </row>
    <row r="258" spans="3:49" ht="15" customHeight="1" x14ac:dyDescent="0.2">
      <c r="C258" s="233"/>
      <c r="D258" s="78">
        <v>2</v>
      </c>
      <c r="E258" s="48">
        <v>4.9066666666666663</v>
      </c>
      <c r="F258" s="50">
        <v>0.63306686036417825</v>
      </c>
      <c r="G258" s="50">
        <v>3.5646248746193043</v>
      </c>
      <c r="H258" s="51">
        <v>6.2487084587140282</v>
      </c>
      <c r="T258" s="256"/>
      <c r="U258" s="135">
        <v>2</v>
      </c>
      <c r="V258" s="159">
        <v>-1.0740740740740733</v>
      </c>
      <c r="W258" s="161">
        <v>0.46657847491180815</v>
      </c>
      <c r="X258" s="161">
        <v>0.26619484327243942</v>
      </c>
      <c r="Y258" s="161">
        <v>-2.460358645553089</v>
      </c>
      <c r="Z258" s="184">
        <v>0.31221049740494228</v>
      </c>
      <c r="AO258" s="256"/>
      <c r="AP258" s="135">
        <v>2</v>
      </c>
      <c r="AQ258" s="190" t="s">
        <v>183</v>
      </c>
      <c r="AR258" s="161">
        <v>0.41441779942812929</v>
      </c>
      <c r="AS258" s="161">
        <v>4.2537001596351445E-3</v>
      </c>
      <c r="AT258" s="161">
        <v>-2.8238988623515895</v>
      </c>
      <c r="AU258" s="184">
        <v>-0.36128632283359297</v>
      </c>
    </row>
    <row r="259" spans="3:49" ht="15" customHeight="1" thickBot="1" x14ac:dyDescent="0.25">
      <c r="C259" s="233"/>
      <c r="D259" s="78">
        <v>2.5</v>
      </c>
      <c r="E259" s="48">
        <v>5.0833333333333321</v>
      </c>
      <c r="F259" s="50">
        <v>0.37662062361984694</v>
      </c>
      <c r="G259" s="50">
        <v>4.2849332775256181</v>
      </c>
      <c r="H259" s="51">
        <v>5.8817333891410462</v>
      </c>
      <c r="T259" s="262"/>
      <c r="U259" s="137">
        <v>2.5</v>
      </c>
      <c r="V259" s="168">
        <v>-1.2037037037037028</v>
      </c>
      <c r="W259" s="170">
        <v>0.46657847491180815</v>
      </c>
      <c r="X259" s="170">
        <v>0.13663641020046965</v>
      </c>
      <c r="Y259" s="170">
        <v>-2.5899882751827183</v>
      </c>
      <c r="Z259" s="186">
        <v>0.18258086777531277</v>
      </c>
      <c r="AO259" s="262"/>
      <c r="AP259" s="137">
        <v>2.5</v>
      </c>
      <c r="AQ259" s="194" t="s">
        <v>180</v>
      </c>
      <c r="AR259" s="170">
        <v>0.41441779942812929</v>
      </c>
      <c r="AS259" s="170">
        <v>4.174796593971028E-2</v>
      </c>
      <c r="AT259" s="170">
        <v>-2.4905655290182565</v>
      </c>
      <c r="AU259" s="186">
        <v>-2.7952989500259942E-2</v>
      </c>
    </row>
    <row r="260" spans="3:49" ht="15" customHeight="1" thickBot="1" x14ac:dyDescent="0.25">
      <c r="C260" s="234"/>
      <c r="D260" s="80" t="s">
        <v>15</v>
      </c>
      <c r="E260" s="52">
        <v>2.8611111111111098</v>
      </c>
      <c r="F260" s="54">
        <v>0.46979523382894706</v>
      </c>
      <c r="G260" s="54">
        <v>1.8651897053682527</v>
      </c>
      <c r="H260" s="55">
        <v>3.857032516853967</v>
      </c>
      <c r="T260" s="263" t="s">
        <v>68</v>
      </c>
      <c r="U260" s="263"/>
      <c r="V260" s="263"/>
      <c r="W260" s="263"/>
      <c r="X260" s="263"/>
      <c r="Y260" s="263"/>
      <c r="Z260" s="263"/>
      <c r="AO260" s="239" t="s">
        <v>68</v>
      </c>
      <c r="AP260" s="227"/>
      <c r="AQ260" s="227"/>
      <c r="AR260" s="227"/>
      <c r="AS260" s="227"/>
      <c r="AT260" s="227"/>
      <c r="AU260" s="227"/>
    </row>
    <row r="261" spans="3:49" ht="15" customHeight="1" thickBot="1" x14ac:dyDescent="0.25">
      <c r="C261" s="236" t="s">
        <v>2</v>
      </c>
      <c r="D261" s="77">
        <v>0</v>
      </c>
      <c r="E261" s="56">
        <v>10.292222222222223</v>
      </c>
      <c r="F261" s="58">
        <v>0.80433955155613901</v>
      </c>
      <c r="G261" s="58">
        <v>8.5870985445051442</v>
      </c>
      <c r="H261" s="59">
        <v>11.997345899939303</v>
      </c>
      <c r="T261" s="239" t="s">
        <v>91</v>
      </c>
      <c r="U261" s="239"/>
      <c r="V261" s="239"/>
      <c r="W261" s="239"/>
      <c r="X261" s="239"/>
      <c r="Y261" s="239"/>
      <c r="Z261" s="239"/>
      <c r="AO261" s="237" t="s">
        <v>162</v>
      </c>
      <c r="AP261" s="227"/>
      <c r="AQ261" s="227"/>
      <c r="AR261" s="227"/>
      <c r="AS261" s="227"/>
      <c r="AT261" s="227"/>
      <c r="AU261" s="227"/>
    </row>
    <row r="262" spans="3:49" ht="15" customHeight="1" x14ac:dyDescent="0.2">
      <c r="C262" s="233"/>
      <c r="D262" s="78">
        <v>1.25</v>
      </c>
      <c r="E262" s="48">
        <v>8.5327777777777776</v>
      </c>
      <c r="F262" s="50">
        <v>0.69154932628049914</v>
      </c>
      <c r="G262" s="50">
        <v>7.066758696322883</v>
      </c>
      <c r="H262" s="51">
        <v>9.998796859232673</v>
      </c>
    </row>
    <row r="263" spans="3:49" ht="15" customHeight="1" x14ac:dyDescent="0.2">
      <c r="C263" s="233"/>
      <c r="D263" s="78">
        <v>2</v>
      </c>
      <c r="E263" s="48">
        <v>6.8127777777777787</v>
      </c>
      <c r="F263" s="50">
        <v>0.63306686036417825</v>
      </c>
      <c r="G263" s="50">
        <v>5.4707359857304168</v>
      </c>
      <c r="H263" s="51">
        <v>8.1548195698251398</v>
      </c>
      <c r="T263" s="226" t="s">
        <v>69</v>
      </c>
      <c r="U263" s="226"/>
      <c r="V263" s="226"/>
      <c r="W263" s="226"/>
      <c r="X263" s="226"/>
      <c r="Y263" s="226"/>
      <c r="Z263" s="226"/>
      <c r="AA263" s="226"/>
      <c r="AB263" s="226"/>
      <c r="AO263" s="226" t="s">
        <v>69</v>
      </c>
      <c r="AP263" s="227"/>
      <c r="AQ263" s="227"/>
      <c r="AR263" s="227"/>
      <c r="AS263" s="227"/>
      <c r="AT263" s="227"/>
      <c r="AU263" s="227"/>
      <c r="AV263" s="227"/>
      <c r="AW263" s="227"/>
    </row>
    <row r="264" spans="3:49" ht="15" customHeight="1" thickBot="1" x14ac:dyDescent="0.25">
      <c r="C264" s="233"/>
      <c r="D264" s="78">
        <v>2.5</v>
      </c>
      <c r="E264" s="48">
        <v>6.257777777777779</v>
      </c>
      <c r="F264" s="50">
        <v>0.37662062361984694</v>
      </c>
      <c r="G264" s="50">
        <v>5.459377721970065</v>
      </c>
      <c r="H264" s="51">
        <v>7.056177833585493</v>
      </c>
      <c r="T264" s="254" t="s">
        <v>9</v>
      </c>
      <c r="U264" s="254"/>
      <c r="V264" s="254"/>
      <c r="W264" s="254"/>
      <c r="X264" s="254"/>
      <c r="Y264" s="254"/>
      <c r="Z264" s="254"/>
      <c r="AA264" s="254"/>
      <c r="AB264" s="254"/>
      <c r="AO264" s="240" t="s">
        <v>9</v>
      </c>
      <c r="AP264" s="227"/>
      <c r="AQ264" s="227"/>
      <c r="AR264" s="227"/>
      <c r="AS264" s="227"/>
      <c r="AT264" s="227"/>
      <c r="AU264" s="227"/>
      <c r="AV264" s="227"/>
      <c r="AW264" s="227"/>
    </row>
    <row r="265" spans="3:49" ht="15" customHeight="1" thickBot="1" x14ac:dyDescent="0.25">
      <c r="C265" s="231"/>
      <c r="D265" s="80" t="s">
        <v>15</v>
      </c>
      <c r="E265" s="60">
        <v>3.7183333333333342</v>
      </c>
      <c r="F265" s="62">
        <v>0.46979523382894706</v>
      </c>
      <c r="G265" s="62">
        <v>2.722411927590477</v>
      </c>
      <c r="H265" s="63">
        <v>4.7142547390761917</v>
      </c>
      <c r="T265" s="13" t="s">
        <v>0</v>
      </c>
      <c r="U265" s="121" t="s">
        <v>70</v>
      </c>
      <c r="V265" s="122" t="s">
        <v>37</v>
      </c>
      <c r="W265" s="122" t="s">
        <v>45</v>
      </c>
      <c r="X265" s="122" t="s">
        <v>24</v>
      </c>
      <c r="Y265" s="122" t="s">
        <v>27</v>
      </c>
      <c r="Z265" s="122" t="s">
        <v>28</v>
      </c>
      <c r="AA265" s="27" t="s">
        <v>29</v>
      </c>
      <c r="AB265" s="19" t="s">
        <v>130</v>
      </c>
      <c r="AO265" s="13" t="s">
        <v>0</v>
      </c>
      <c r="AP265" s="121" t="s">
        <v>70</v>
      </c>
      <c r="AQ265" s="122" t="s">
        <v>37</v>
      </c>
      <c r="AR265" s="122" t="s">
        <v>45</v>
      </c>
      <c r="AS265" s="122" t="s">
        <v>24</v>
      </c>
      <c r="AT265" s="122" t="s">
        <v>27</v>
      </c>
      <c r="AU265" s="122" t="s">
        <v>28</v>
      </c>
      <c r="AV265" s="27" t="s">
        <v>29</v>
      </c>
      <c r="AW265" s="19" t="s">
        <v>130</v>
      </c>
    </row>
    <row r="266" spans="3:49" ht="15" customHeight="1" x14ac:dyDescent="0.2">
      <c r="T266" s="77" t="s">
        <v>71</v>
      </c>
      <c r="U266" s="156">
        <v>11.534567901234553</v>
      </c>
      <c r="V266" s="174">
        <v>4</v>
      </c>
      <c r="W266" s="158">
        <v>2.8836419753086382</v>
      </c>
      <c r="X266" s="158">
        <v>2.9436042848141111</v>
      </c>
      <c r="Y266" s="158">
        <v>3.1846342981696273E-2</v>
      </c>
      <c r="Z266" s="158">
        <v>0.22741766667478011</v>
      </c>
      <c r="AA266" s="46">
        <v>11.774417139256444</v>
      </c>
      <c r="AB266" s="47">
        <v>0.73837707951827158</v>
      </c>
      <c r="AO266" s="77" t="s">
        <v>71</v>
      </c>
      <c r="AP266" s="156">
        <v>59.441975308641929</v>
      </c>
      <c r="AQ266" s="174">
        <v>4</v>
      </c>
      <c r="AR266" s="158">
        <v>14.860493827160482</v>
      </c>
      <c r="AS266" s="158">
        <v>19.228434504792318</v>
      </c>
      <c r="AT266" s="158">
        <v>6.8370824360053937E-9</v>
      </c>
      <c r="AU266" s="158">
        <v>0.65786740995791648</v>
      </c>
      <c r="AV266" s="46">
        <v>76.913738019169273</v>
      </c>
      <c r="AW266" s="47">
        <v>0.9999999745333088</v>
      </c>
    </row>
    <row r="267" spans="3:49" ht="15" customHeight="1" thickBot="1" x14ac:dyDescent="0.25">
      <c r="C267" s="226" t="s">
        <v>64</v>
      </c>
      <c r="D267" s="227"/>
      <c r="E267" s="227"/>
      <c r="F267" s="227"/>
      <c r="G267" s="227"/>
      <c r="H267" s="227"/>
      <c r="I267" s="227"/>
      <c r="J267" s="227"/>
      <c r="T267" s="80" t="s">
        <v>55</v>
      </c>
      <c r="U267" s="168">
        <v>39.185185185185183</v>
      </c>
      <c r="V267" s="178">
        <v>40</v>
      </c>
      <c r="W267" s="170">
        <v>0.97962962962962963</v>
      </c>
      <c r="X267" s="123"/>
      <c r="Y267" s="123"/>
      <c r="Z267" s="123"/>
      <c r="AA267" s="11"/>
      <c r="AB267" s="12"/>
      <c r="AO267" s="80" t="s">
        <v>55</v>
      </c>
      <c r="AP267" s="168">
        <v>30.913580246913579</v>
      </c>
      <c r="AQ267" s="178">
        <v>40</v>
      </c>
      <c r="AR267" s="170">
        <v>0.77283950617283947</v>
      </c>
      <c r="AS267" s="123"/>
      <c r="AT267" s="123"/>
      <c r="AU267" s="123"/>
      <c r="AV267" s="11"/>
      <c r="AW267" s="12"/>
    </row>
    <row r="268" spans="3:49" ht="15" customHeight="1" thickBot="1" x14ac:dyDescent="0.25">
      <c r="C268" s="240" t="s">
        <v>9</v>
      </c>
      <c r="D268" s="227"/>
      <c r="E268" s="227"/>
      <c r="F268" s="227"/>
      <c r="G268" s="227"/>
      <c r="H268" s="227"/>
      <c r="I268" s="227"/>
      <c r="J268" s="227"/>
      <c r="T268" s="263" t="s">
        <v>115</v>
      </c>
      <c r="U268" s="263"/>
      <c r="V268" s="263"/>
      <c r="W268" s="263"/>
      <c r="X268" s="263"/>
      <c r="Y268" s="263"/>
      <c r="Z268" s="263"/>
      <c r="AA268" s="263"/>
      <c r="AB268" s="263"/>
      <c r="AO268" s="239" t="s">
        <v>115</v>
      </c>
      <c r="AP268" s="227"/>
      <c r="AQ268" s="227"/>
      <c r="AR268" s="227"/>
      <c r="AS268" s="227"/>
      <c r="AT268" s="227"/>
      <c r="AU268" s="227"/>
      <c r="AV268" s="227"/>
      <c r="AW268" s="227"/>
    </row>
    <row r="269" spans="3:49" ht="15" customHeight="1" thickBot="1" x14ac:dyDescent="0.25">
      <c r="C269" s="247" t="s">
        <v>18</v>
      </c>
      <c r="D269" s="251" t="s">
        <v>106</v>
      </c>
      <c r="E269" s="248" t="s">
        <v>107</v>
      </c>
      <c r="F269" s="241" t="s">
        <v>67</v>
      </c>
      <c r="G269" s="243" t="s">
        <v>58</v>
      </c>
      <c r="H269" s="243" t="s">
        <v>131</v>
      </c>
      <c r="I269" s="245" t="s">
        <v>132</v>
      </c>
      <c r="J269" s="246"/>
      <c r="T269" s="237" t="s">
        <v>137</v>
      </c>
      <c r="U269" s="237"/>
      <c r="V269" s="237"/>
      <c r="W269" s="237"/>
      <c r="X269" s="237"/>
      <c r="Y269" s="237"/>
      <c r="Z269" s="237"/>
      <c r="AA269" s="237"/>
      <c r="AB269" s="237"/>
      <c r="AO269" s="237" t="s">
        <v>137</v>
      </c>
      <c r="AP269" s="227"/>
      <c r="AQ269" s="227"/>
      <c r="AR269" s="227"/>
      <c r="AS269" s="227"/>
      <c r="AT269" s="227"/>
      <c r="AU269" s="227"/>
      <c r="AV269" s="227"/>
      <c r="AW269" s="227"/>
    </row>
    <row r="270" spans="3:49" ht="15" customHeight="1" thickBot="1" x14ac:dyDescent="0.25">
      <c r="C270" s="231"/>
      <c r="D270" s="252"/>
      <c r="E270" s="249"/>
      <c r="F270" s="242"/>
      <c r="G270" s="244"/>
      <c r="H270" s="244"/>
      <c r="I270" s="64" t="s">
        <v>60</v>
      </c>
      <c r="J270" s="65" t="s">
        <v>61</v>
      </c>
    </row>
    <row r="271" spans="3:49" ht="15" customHeight="1" x14ac:dyDescent="0.2">
      <c r="C271" s="232" t="s">
        <v>1</v>
      </c>
      <c r="D271" s="232">
        <v>0</v>
      </c>
      <c r="E271" s="20">
        <v>1.25</v>
      </c>
      <c r="F271" s="44">
        <v>-5.833333333333357E-2</v>
      </c>
      <c r="G271" s="46">
        <v>0.66977723401880163</v>
      </c>
      <c r="H271" s="46">
        <v>1</v>
      </c>
      <c r="I271" s="46">
        <v>-2.2364441257233265</v>
      </c>
      <c r="J271" s="47">
        <v>2.1197774590566594</v>
      </c>
    </row>
    <row r="272" spans="3:49" ht="15" customHeight="1" x14ac:dyDescent="0.25">
      <c r="C272" s="233"/>
      <c r="D272" s="233"/>
      <c r="E272" s="30">
        <v>2</v>
      </c>
      <c r="F272" s="48">
        <v>0.52944444444444461</v>
      </c>
      <c r="G272" s="50">
        <v>0.60791620655936673</v>
      </c>
      <c r="H272" s="50">
        <v>1</v>
      </c>
      <c r="I272" s="50">
        <v>-1.4474947274512833</v>
      </c>
      <c r="J272" s="51">
        <v>2.5063836163401723</v>
      </c>
      <c r="T272" s="82" t="s">
        <v>92</v>
      </c>
      <c r="AO272" s="82" t="s">
        <v>92</v>
      </c>
    </row>
    <row r="273" spans="3:47" ht="15" customHeight="1" x14ac:dyDescent="0.2">
      <c r="C273" s="233"/>
      <c r="D273" s="233"/>
      <c r="E273" s="30">
        <v>2.5</v>
      </c>
      <c r="F273" s="48">
        <v>0.35277777777777874</v>
      </c>
      <c r="G273" s="50">
        <v>0.55600027339232982</v>
      </c>
      <c r="H273" s="50">
        <v>1</v>
      </c>
      <c r="I273" s="50">
        <v>-1.4553311493966925</v>
      </c>
      <c r="J273" s="51">
        <v>2.16088670495225</v>
      </c>
    </row>
    <row r="274" spans="3:47" ht="15" customHeight="1" x14ac:dyDescent="0.2">
      <c r="C274" s="233"/>
      <c r="D274" s="234"/>
      <c r="E274" s="34">
        <v>5</v>
      </c>
      <c r="F274" s="94" t="s">
        <v>184</v>
      </c>
      <c r="G274" s="54">
        <v>0.71272530009468704</v>
      </c>
      <c r="H274" s="119">
        <v>2.334747215611124E-2</v>
      </c>
      <c r="I274" s="54">
        <v>0.25722240276674518</v>
      </c>
      <c r="J274" s="55">
        <v>4.8927775972332572</v>
      </c>
      <c r="T274" s="226" t="s">
        <v>63</v>
      </c>
      <c r="U274" s="226"/>
      <c r="V274" s="226"/>
      <c r="W274" s="226"/>
      <c r="X274" s="226"/>
      <c r="AO274" s="226" t="s">
        <v>63</v>
      </c>
      <c r="AP274" s="227"/>
      <c r="AQ274" s="227"/>
      <c r="AR274" s="227"/>
      <c r="AS274" s="227"/>
    </row>
    <row r="275" spans="3:47" ht="15" customHeight="1" thickBot="1" x14ac:dyDescent="0.25">
      <c r="C275" s="233"/>
      <c r="D275" s="238">
        <v>1.25</v>
      </c>
      <c r="E275" s="38">
        <v>0</v>
      </c>
      <c r="F275" s="56">
        <v>5.833333333333357E-2</v>
      </c>
      <c r="G275" s="58">
        <v>0.66977723401880163</v>
      </c>
      <c r="H275" s="58">
        <v>1</v>
      </c>
      <c r="I275" s="58">
        <v>-2.1197774590566594</v>
      </c>
      <c r="J275" s="59">
        <v>2.2364441257233265</v>
      </c>
      <c r="T275" s="254" t="s">
        <v>9</v>
      </c>
      <c r="U275" s="254"/>
      <c r="V275" s="254"/>
      <c r="W275" s="254"/>
      <c r="X275" s="254"/>
      <c r="AO275" s="240" t="s">
        <v>9</v>
      </c>
      <c r="AP275" s="227"/>
      <c r="AQ275" s="227"/>
      <c r="AR275" s="227"/>
      <c r="AS275" s="227"/>
    </row>
    <row r="276" spans="3:47" ht="15" customHeight="1" thickBot="1" x14ac:dyDescent="0.25">
      <c r="C276" s="233"/>
      <c r="D276" s="233"/>
      <c r="E276" s="30">
        <v>2</v>
      </c>
      <c r="F276" s="48">
        <v>0.58777777777777818</v>
      </c>
      <c r="G276" s="50">
        <v>0.39220004068533709</v>
      </c>
      <c r="H276" s="50">
        <v>1</v>
      </c>
      <c r="I276" s="50">
        <v>-0.68765395982670841</v>
      </c>
      <c r="J276" s="51">
        <v>1.8632095153822648</v>
      </c>
      <c r="T276" s="259" t="s">
        <v>79</v>
      </c>
      <c r="U276" s="269" t="s">
        <v>5</v>
      </c>
      <c r="V276" s="271" t="s">
        <v>58</v>
      </c>
      <c r="W276" s="273" t="s">
        <v>59</v>
      </c>
      <c r="X276" s="274"/>
      <c r="AO276" s="235" t="s">
        <v>79</v>
      </c>
      <c r="AP276" s="241" t="s">
        <v>5</v>
      </c>
      <c r="AQ276" s="243" t="s">
        <v>58</v>
      </c>
      <c r="AR276" s="245" t="s">
        <v>59</v>
      </c>
      <c r="AS276" s="246"/>
    </row>
    <row r="277" spans="3:47" ht="15" customHeight="1" thickBot="1" x14ac:dyDescent="0.25">
      <c r="C277" s="233"/>
      <c r="D277" s="233"/>
      <c r="E277" s="30">
        <v>2.5</v>
      </c>
      <c r="F277" s="48">
        <v>0.41111111111111232</v>
      </c>
      <c r="G277" s="50">
        <v>0.57071707385977311</v>
      </c>
      <c r="H277" s="50">
        <v>1</v>
      </c>
      <c r="I277" s="50">
        <v>-1.4448567463158142</v>
      </c>
      <c r="J277" s="51">
        <v>2.2670789685380388</v>
      </c>
      <c r="T277" s="268"/>
      <c r="U277" s="270"/>
      <c r="V277" s="272"/>
      <c r="W277" s="64" t="s">
        <v>60</v>
      </c>
      <c r="X277" s="65" t="s">
        <v>61</v>
      </c>
      <c r="AO277" s="250"/>
      <c r="AP277" s="242"/>
      <c r="AQ277" s="244"/>
      <c r="AR277" s="64" t="s">
        <v>60</v>
      </c>
      <c r="AS277" s="65" t="s">
        <v>61</v>
      </c>
    </row>
    <row r="278" spans="3:47" ht="15" customHeight="1" x14ac:dyDescent="0.2">
      <c r="C278" s="233"/>
      <c r="D278" s="234"/>
      <c r="E278" s="34" t="s">
        <v>15</v>
      </c>
      <c r="F278" s="94" t="s">
        <v>185</v>
      </c>
      <c r="G278" s="54">
        <v>0.69498137576076169</v>
      </c>
      <c r="H278" s="54">
        <v>1.6094226634042717E-2</v>
      </c>
      <c r="I278" s="54">
        <v>0.37325885159592331</v>
      </c>
      <c r="J278" s="55">
        <v>4.8934078150707458</v>
      </c>
      <c r="T278" s="77" t="s">
        <v>11</v>
      </c>
      <c r="U278" s="156">
        <v>1.2888888888888892</v>
      </c>
      <c r="V278" s="158">
        <v>0.17950549357115012</v>
      </c>
      <c r="W278" s="158">
        <v>0.92609475340750935</v>
      </c>
      <c r="X278" s="182">
        <v>1.6516830243702691</v>
      </c>
      <c r="AO278" s="77" t="s">
        <v>11</v>
      </c>
      <c r="AP278" s="156">
        <v>2.1111111111111112</v>
      </c>
      <c r="AQ278" s="158">
        <v>0.15153535218873174</v>
      </c>
      <c r="AR278" s="158">
        <v>1.8048467400411161</v>
      </c>
      <c r="AS278" s="182">
        <v>2.4173754821811064</v>
      </c>
    </row>
    <row r="279" spans="3:47" ht="15" customHeight="1" x14ac:dyDescent="0.2">
      <c r="C279" s="233"/>
      <c r="D279" s="238">
        <v>2</v>
      </c>
      <c r="E279" s="38">
        <v>0</v>
      </c>
      <c r="F279" s="56">
        <v>-0.52944444444444461</v>
      </c>
      <c r="G279" s="58">
        <v>0.60791620655936673</v>
      </c>
      <c r="H279" s="58">
        <v>1</v>
      </c>
      <c r="I279" s="58">
        <v>-2.5063836163401723</v>
      </c>
      <c r="J279" s="59">
        <v>1.4474947274512833</v>
      </c>
      <c r="T279" s="78" t="s">
        <v>12</v>
      </c>
      <c r="U279" s="159">
        <v>2</v>
      </c>
      <c r="V279" s="161">
        <v>0.20367003088692626</v>
      </c>
      <c r="W279" s="161">
        <v>1.5883675128315744</v>
      </c>
      <c r="X279" s="184">
        <v>2.4116324871684256</v>
      </c>
      <c r="AO279" s="78" t="s">
        <v>12</v>
      </c>
      <c r="AP279" s="159">
        <v>3.0222222222222217</v>
      </c>
      <c r="AQ279" s="161">
        <v>0.19720265943665391</v>
      </c>
      <c r="AR279" s="161">
        <v>2.623660780331909</v>
      </c>
      <c r="AS279" s="184">
        <v>3.4207836641125344</v>
      </c>
    </row>
    <row r="280" spans="3:47" ht="15" customHeight="1" x14ac:dyDescent="0.2">
      <c r="C280" s="233"/>
      <c r="D280" s="233"/>
      <c r="E280" s="30">
        <v>1.25</v>
      </c>
      <c r="F280" s="48">
        <v>-0.58777777777777818</v>
      </c>
      <c r="G280" s="50">
        <v>0.39220004068533709</v>
      </c>
      <c r="H280" s="50">
        <v>1</v>
      </c>
      <c r="I280" s="50">
        <v>-1.8632095153822648</v>
      </c>
      <c r="J280" s="51">
        <v>0.68765395982670841</v>
      </c>
      <c r="T280" s="78" t="s">
        <v>13</v>
      </c>
      <c r="U280" s="159">
        <v>2.2444444444444445</v>
      </c>
      <c r="V280" s="161">
        <v>0.19340994650588014</v>
      </c>
      <c r="W280" s="161">
        <v>1.853548361321014</v>
      </c>
      <c r="X280" s="184">
        <v>2.635340527567875</v>
      </c>
      <c r="AO280" s="78" t="s">
        <v>13</v>
      </c>
      <c r="AP280" s="159">
        <v>3.8222222222222224</v>
      </c>
      <c r="AQ280" s="161">
        <v>0.20457725155024409</v>
      </c>
      <c r="AR280" s="161">
        <v>3.4087561736975882</v>
      </c>
      <c r="AS280" s="184">
        <v>4.2356882707468566</v>
      </c>
    </row>
    <row r="281" spans="3:47" ht="15" customHeight="1" x14ac:dyDescent="0.2">
      <c r="C281" s="233"/>
      <c r="D281" s="233"/>
      <c r="E281" s="30">
        <v>2.5</v>
      </c>
      <c r="F281" s="48">
        <v>-0.17666666666666586</v>
      </c>
      <c r="G281" s="50">
        <v>0.53977779636109924</v>
      </c>
      <c r="H281" s="50">
        <v>1</v>
      </c>
      <c r="I281" s="50">
        <v>-1.9320202141322618</v>
      </c>
      <c r="J281" s="51">
        <v>1.57868688079893</v>
      </c>
      <c r="T281" s="78" t="s">
        <v>14</v>
      </c>
      <c r="U281" s="159">
        <v>2.7333333333333329</v>
      </c>
      <c r="V281" s="161">
        <v>0.1753303759784389</v>
      </c>
      <c r="W281" s="161">
        <v>2.3789774252702154</v>
      </c>
      <c r="X281" s="184">
        <v>3.0876892413964505</v>
      </c>
      <c r="AO281" s="78" t="s">
        <v>14</v>
      </c>
      <c r="AP281" s="159">
        <v>3.9777777777777783</v>
      </c>
      <c r="AQ281" s="161">
        <v>0.19876159799998128</v>
      </c>
      <c r="AR281" s="161">
        <v>3.5760656035221259</v>
      </c>
      <c r="AS281" s="184">
        <v>4.3794899520334312</v>
      </c>
    </row>
    <row r="282" spans="3:47" ht="15" customHeight="1" x14ac:dyDescent="0.2">
      <c r="C282" s="233"/>
      <c r="D282" s="234"/>
      <c r="E282" s="34" t="s">
        <v>15</v>
      </c>
      <c r="F282" s="94" t="s">
        <v>186</v>
      </c>
      <c r="G282" s="54">
        <v>0.62845735095971988</v>
      </c>
      <c r="H282" s="54">
        <v>4.9696749864674108E-2</v>
      </c>
      <c r="I282" s="54">
        <v>1.8167284401432819E-3</v>
      </c>
      <c r="J282" s="55">
        <v>4.0892943826709693</v>
      </c>
      <c r="T282" s="78" t="s">
        <v>15</v>
      </c>
      <c r="U282" s="159">
        <v>3.1333333333333337</v>
      </c>
      <c r="V282" s="161">
        <v>0.17533037597843881</v>
      </c>
      <c r="W282" s="161">
        <v>2.7789774252702162</v>
      </c>
      <c r="X282" s="184">
        <v>3.4876892413964513</v>
      </c>
      <c r="AO282" s="78" t="s">
        <v>15</v>
      </c>
      <c r="AP282" s="159">
        <v>4.5333333333333332</v>
      </c>
      <c r="AQ282" s="161">
        <v>0.17249082995844472</v>
      </c>
      <c r="AR282" s="161">
        <v>4.1847163618508674</v>
      </c>
      <c r="AS282" s="184">
        <v>4.8819503048157991</v>
      </c>
    </row>
    <row r="283" spans="3:47" ht="15" customHeight="1" thickBot="1" x14ac:dyDescent="0.25">
      <c r="C283" s="233"/>
      <c r="D283" s="238">
        <v>2.5</v>
      </c>
      <c r="E283" s="38">
        <v>0</v>
      </c>
      <c r="F283" s="56">
        <v>-0.35277777777777874</v>
      </c>
      <c r="G283" s="58">
        <v>0.55600027339232982</v>
      </c>
      <c r="H283" s="58">
        <v>1</v>
      </c>
      <c r="I283" s="58">
        <v>-2.16088670495225</v>
      </c>
      <c r="J283" s="59">
        <v>1.4553311493966925</v>
      </c>
      <c r="T283" s="80" t="s">
        <v>80</v>
      </c>
      <c r="U283" s="168">
        <v>3.5555555555555558</v>
      </c>
      <c r="V283" s="170">
        <v>0.19083960041464074</v>
      </c>
      <c r="W283" s="170">
        <v>3.1698543356616984</v>
      </c>
      <c r="X283" s="186">
        <v>3.9412567754494132</v>
      </c>
      <c r="AO283" s="80" t="s">
        <v>80</v>
      </c>
      <c r="AP283" s="168">
        <v>4.9333333333333336</v>
      </c>
      <c r="AQ283" s="170">
        <v>0.15869840952317446</v>
      </c>
      <c r="AR283" s="170">
        <v>4.6125918833653454</v>
      </c>
      <c r="AS283" s="186">
        <v>5.2540747833013217</v>
      </c>
    </row>
    <row r="284" spans="3:47" ht="15" customHeight="1" x14ac:dyDescent="0.2">
      <c r="C284" s="233"/>
      <c r="D284" s="233"/>
      <c r="E284" s="30">
        <v>1.25</v>
      </c>
      <c r="F284" s="48">
        <v>-0.41111111111111232</v>
      </c>
      <c r="G284" s="50">
        <v>0.57071707385977311</v>
      </c>
      <c r="H284" s="50">
        <v>1</v>
      </c>
      <c r="I284" s="50">
        <v>-2.2670789685380388</v>
      </c>
      <c r="J284" s="51">
        <v>1.4448567463158142</v>
      </c>
    </row>
    <row r="285" spans="3:47" ht="15" customHeight="1" x14ac:dyDescent="0.2">
      <c r="C285" s="233"/>
      <c r="D285" s="233"/>
      <c r="E285" s="30">
        <v>2</v>
      </c>
      <c r="F285" s="48">
        <v>0.17666666666666586</v>
      </c>
      <c r="G285" s="50">
        <v>0.53977779636109924</v>
      </c>
      <c r="H285" s="50">
        <v>1</v>
      </c>
      <c r="I285" s="50">
        <v>-1.57868688079893</v>
      </c>
      <c r="J285" s="51">
        <v>1.9320202141322618</v>
      </c>
      <c r="T285" s="226" t="s">
        <v>64</v>
      </c>
      <c r="U285" s="226"/>
      <c r="V285" s="226"/>
      <c r="W285" s="226"/>
      <c r="X285" s="226"/>
      <c r="Y285" s="226"/>
      <c r="Z285" s="226"/>
      <c r="AO285" s="226" t="s">
        <v>64</v>
      </c>
      <c r="AP285" s="227"/>
      <c r="AQ285" s="227"/>
      <c r="AR285" s="227"/>
      <c r="AS285" s="227"/>
      <c r="AT285" s="227"/>
      <c r="AU285" s="227"/>
    </row>
    <row r="286" spans="3:47" ht="15" customHeight="1" thickBot="1" x14ac:dyDescent="0.25">
      <c r="C286" s="233"/>
      <c r="D286" s="234"/>
      <c r="E286" s="34" t="s">
        <v>15</v>
      </c>
      <c r="F286" s="94" t="s">
        <v>187</v>
      </c>
      <c r="G286" s="54">
        <v>0.51311905550608505</v>
      </c>
      <c r="H286" s="54">
        <v>5.1643078679057272E-3</v>
      </c>
      <c r="I286" s="54">
        <v>0.55356271005464386</v>
      </c>
      <c r="J286" s="55">
        <v>3.8908817343898008</v>
      </c>
      <c r="T286" s="254" t="s">
        <v>9</v>
      </c>
      <c r="U286" s="254"/>
      <c r="V286" s="254"/>
      <c r="W286" s="254"/>
      <c r="X286" s="254"/>
      <c r="Y286" s="254"/>
      <c r="Z286" s="254"/>
      <c r="AO286" s="240" t="s">
        <v>9</v>
      </c>
      <c r="AP286" s="227"/>
      <c r="AQ286" s="227"/>
      <c r="AR286" s="227"/>
      <c r="AS286" s="227"/>
      <c r="AT286" s="227"/>
      <c r="AU286" s="227"/>
    </row>
    <row r="287" spans="3:47" ht="15" customHeight="1" thickBot="1" x14ac:dyDescent="0.25">
      <c r="C287" s="233"/>
      <c r="D287" s="236" t="s">
        <v>15</v>
      </c>
      <c r="E287" s="38">
        <v>1.25</v>
      </c>
      <c r="F287" s="95" t="s">
        <v>190</v>
      </c>
      <c r="G287" s="58">
        <v>0.71272530009468704</v>
      </c>
      <c r="H287" s="117">
        <v>2.334747215611124E-2</v>
      </c>
      <c r="I287" s="58">
        <v>-4.8927775972332572</v>
      </c>
      <c r="J287" s="59">
        <v>-0.25722240276674518</v>
      </c>
      <c r="T287" s="264" t="s">
        <v>93</v>
      </c>
      <c r="U287" s="266" t="s">
        <v>94</v>
      </c>
      <c r="V287" s="269" t="s">
        <v>67</v>
      </c>
      <c r="W287" s="271" t="s">
        <v>58</v>
      </c>
      <c r="X287" s="271" t="s">
        <v>131</v>
      </c>
      <c r="Y287" s="273" t="s">
        <v>132</v>
      </c>
      <c r="Z287" s="274"/>
      <c r="AO287" s="247" t="s">
        <v>93</v>
      </c>
      <c r="AP287" s="275" t="s">
        <v>94</v>
      </c>
      <c r="AQ287" s="241" t="s">
        <v>67</v>
      </c>
      <c r="AR287" s="243" t="s">
        <v>58</v>
      </c>
      <c r="AS287" s="243" t="s">
        <v>131</v>
      </c>
      <c r="AT287" s="245" t="s">
        <v>132</v>
      </c>
      <c r="AU287" s="246"/>
    </row>
    <row r="288" spans="3:47" ht="15" customHeight="1" thickBot="1" x14ac:dyDescent="0.25">
      <c r="C288" s="233"/>
      <c r="D288" s="233"/>
      <c r="E288" s="30">
        <v>2</v>
      </c>
      <c r="F288" s="93" t="s">
        <v>193</v>
      </c>
      <c r="G288" s="50">
        <v>0.69498137576076169</v>
      </c>
      <c r="H288" s="50">
        <v>1.6094226634042717E-2</v>
      </c>
      <c r="I288" s="50">
        <v>-4.8934078150707458</v>
      </c>
      <c r="J288" s="51">
        <v>-0.37325885159592331</v>
      </c>
      <c r="T288" s="265"/>
      <c r="U288" s="267"/>
      <c r="V288" s="270"/>
      <c r="W288" s="272"/>
      <c r="X288" s="272"/>
      <c r="Y288" s="64" t="s">
        <v>60</v>
      </c>
      <c r="Z288" s="65" t="s">
        <v>61</v>
      </c>
      <c r="AO288" s="231"/>
      <c r="AP288" s="249"/>
      <c r="AQ288" s="242"/>
      <c r="AR288" s="244"/>
      <c r="AS288" s="244"/>
      <c r="AT288" s="64" t="s">
        <v>60</v>
      </c>
      <c r="AU288" s="65" t="s">
        <v>61</v>
      </c>
    </row>
    <row r="289" spans="3:47" ht="15" customHeight="1" x14ac:dyDescent="0.2">
      <c r="C289" s="233"/>
      <c r="D289" s="233"/>
      <c r="E289" s="30">
        <v>2.5</v>
      </c>
      <c r="F289" s="93" t="s">
        <v>196</v>
      </c>
      <c r="G289" s="50">
        <v>0.62845735095971988</v>
      </c>
      <c r="H289" s="50">
        <v>4.9696749864674108E-2</v>
      </c>
      <c r="I289" s="50">
        <v>-4.0892943826709693</v>
      </c>
      <c r="J289" s="51">
        <v>-1.8167284401432819E-3</v>
      </c>
      <c r="T289" s="255" t="s">
        <v>11</v>
      </c>
      <c r="U289" s="133" t="s">
        <v>12</v>
      </c>
      <c r="V289" s="189" t="s">
        <v>188</v>
      </c>
      <c r="W289" s="158">
        <v>0.18189672826383227</v>
      </c>
      <c r="X289" s="158">
        <v>5.2343083105866424E-3</v>
      </c>
      <c r="Y289" s="158">
        <v>-1.2789569754859171</v>
      </c>
      <c r="Z289" s="182">
        <v>-0.14326524673630456</v>
      </c>
      <c r="AO289" s="232" t="s">
        <v>11</v>
      </c>
      <c r="AP289" s="133" t="s">
        <v>12</v>
      </c>
      <c r="AQ289" s="189" t="s">
        <v>189</v>
      </c>
      <c r="AR289" s="158">
        <v>0.21773242158072695</v>
      </c>
      <c r="AS289" s="158">
        <v>2.2784455602184524E-3</v>
      </c>
      <c r="AT289" s="158">
        <v>-1.5908289725318838</v>
      </c>
      <c r="AU289" s="182">
        <v>-0.23139324969033717</v>
      </c>
    </row>
    <row r="290" spans="3:47" ht="15" customHeight="1" thickBot="1" x14ac:dyDescent="0.25">
      <c r="C290" s="234"/>
      <c r="D290" s="231"/>
      <c r="E290" s="23">
        <v>5</v>
      </c>
      <c r="F290" s="94" t="s">
        <v>199</v>
      </c>
      <c r="G290" s="54">
        <v>0.51311905550608505</v>
      </c>
      <c r="H290" s="54">
        <v>5.1643078679057272E-3</v>
      </c>
      <c r="I290" s="54">
        <v>-3.8908817343898008</v>
      </c>
      <c r="J290" s="55">
        <v>-0.55356271005464386</v>
      </c>
      <c r="T290" s="256"/>
      <c r="U290" s="135" t="s">
        <v>13</v>
      </c>
      <c r="V290" s="190" t="s">
        <v>191</v>
      </c>
      <c r="W290" s="161">
        <v>0.17177360926378119</v>
      </c>
      <c r="X290" s="161">
        <v>2.9149689214758061E-5</v>
      </c>
      <c r="Y290" s="161">
        <v>-1.491799030411759</v>
      </c>
      <c r="Z290" s="184">
        <v>-0.41931208069935161</v>
      </c>
      <c r="AO290" s="233"/>
      <c r="AP290" s="135" t="s">
        <v>13</v>
      </c>
      <c r="AQ290" s="190" t="s">
        <v>192</v>
      </c>
      <c r="AR290" s="161">
        <v>0.24444444444444444</v>
      </c>
      <c r="AS290" s="161">
        <v>2.8131995237663888E-7</v>
      </c>
      <c r="AT290" s="161">
        <v>-2.4742186621487665</v>
      </c>
      <c r="AU290" s="184">
        <v>-0.94800356007345621</v>
      </c>
    </row>
    <row r="291" spans="3:47" ht="15" customHeight="1" thickBot="1" x14ac:dyDescent="0.25">
      <c r="C291" s="236" t="s">
        <v>2</v>
      </c>
      <c r="D291" s="232">
        <v>0</v>
      </c>
      <c r="E291" s="20">
        <v>1.25</v>
      </c>
      <c r="F291" s="56">
        <v>1.7594444444444459</v>
      </c>
      <c r="G291" s="58">
        <v>0.66977723401880163</v>
      </c>
      <c r="H291" s="58">
        <v>0.18310868130898084</v>
      </c>
      <c r="I291" s="58">
        <v>-0.41866634794554686</v>
      </c>
      <c r="J291" s="59">
        <v>3.9375552368344389</v>
      </c>
      <c r="T291" s="256"/>
      <c r="U291" s="135" t="s">
        <v>14</v>
      </c>
      <c r="V291" s="190" t="s">
        <v>194</v>
      </c>
      <c r="W291" s="161">
        <v>0.1625415426480866</v>
      </c>
      <c r="X291" s="161">
        <v>7.7711404623465882E-10</v>
      </c>
      <c r="Y291" s="161">
        <v>-1.9518672203392506</v>
      </c>
      <c r="Z291" s="184">
        <v>-0.93702166854963675</v>
      </c>
      <c r="AO291" s="233"/>
      <c r="AP291" s="135" t="s">
        <v>14</v>
      </c>
      <c r="AQ291" s="190" t="s">
        <v>195</v>
      </c>
      <c r="AR291" s="161">
        <v>0.2390826087927779</v>
      </c>
      <c r="AS291" s="161">
        <v>2.1656715866450905E-8</v>
      </c>
      <c r="AT291" s="161">
        <v>-2.6130356197684645</v>
      </c>
      <c r="AU291" s="184">
        <v>-1.1202977135648697</v>
      </c>
    </row>
    <row r="292" spans="3:47" ht="15" customHeight="1" x14ac:dyDescent="0.2">
      <c r="C292" s="233"/>
      <c r="D292" s="233"/>
      <c r="E292" s="30">
        <v>2</v>
      </c>
      <c r="F292" s="93" t="s">
        <v>204</v>
      </c>
      <c r="G292" s="50">
        <v>0.60791620655936673</v>
      </c>
      <c r="H292" s="118">
        <v>3.1392494286044048E-4</v>
      </c>
      <c r="I292" s="50">
        <v>1.5025052725487169</v>
      </c>
      <c r="J292" s="51">
        <v>5.4563836163401724</v>
      </c>
      <c r="T292" s="256"/>
      <c r="U292" s="135" t="s">
        <v>15</v>
      </c>
      <c r="V292" s="190" t="s">
        <v>197</v>
      </c>
      <c r="W292" s="161">
        <v>0.18053418676968797</v>
      </c>
      <c r="X292" s="161">
        <v>1.5559096682208629E-11</v>
      </c>
      <c r="Y292" s="161">
        <v>-2.4080367218533176</v>
      </c>
      <c r="Z292" s="184">
        <v>-1.2808521670355715</v>
      </c>
      <c r="AO292" s="233"/>
      <c r="AP292" s="135" t="s">
        <v>15</v>
      </c>
      <c r="AQ292" s="190" t="s">
        <v>198</v>
      </c>
      <c r="AR292" s="161">
        <v>0.20214894887400281</v>
      </c>
      <c r="AS292" s="161">
        <v>1.2292767132603799E-13</v>
      </c>
      <c r="AT292" s="161">
        <v>-3.0532915421679894</v>
      </c>
      <c r="AU292" s="184">
        <v>-1.791152902276455</v>
      </c>
    </row>
    <row r="293" spans="3:47" ht="15" customHeight="1" x14ac:dyDescent="0.2">
      <c r="C293" s="233"/>
      <c r="D293" s="233"/>
      <c r="E293" s="30">
        <v>2.5</v>
      </c>
      <c r="F293" s="93" t="s">
        <v>206</v>
      </c>
      <c r="G293" s="50">
        <v>0.55600027339232982</v>
      </c>
      <c r="H293" s="118">
        <v>1.9202582108090093E-5</v>
      </c>
      <c r="I293" s="50">
        <v>2.2263355172699733</v>
      </c>
      <c r="J293" s="51">
        <v>5.8425533716189157</v>
      </c>
      <c r="T293" s="257"/>
      <c r="U293" s="146" t="s">
        <v>80</v>
      </c>
      <c r="V293" s="191" t="s">
        <v>200</v>
      </c>
      <c r="W293" s="164">
        <v>0.1872477727372524</v>
      </c>
      <c r="X293" s="164">
        <v>8.9104485983000748E-14</v>
      </c>
      <c r="Y293" s="164">
        <v>-2.8512174410380395</v>
      </c>
      <c r="Z293" s="187">
        <v>-1.6821158922952935</v>
      </c>
      <c r="AO293" s="234"/>
      <c r="AP293" s="146" t="s">
        <v>80</v>
      </c>
      <c r="AQ293" s="191" t="s">
        <v>201</v>
      </c>
      <c r="AR293" s="164">
        <v>0.20905430802474198</v>
      </c>
      <c r="AS293" s="164">
        <v>2.6275574225194795E-15</v>
      </c>
      <c r="AT293" s="164">
        <v>-3.4748487173475371</v>
      </c>
      <c r="AU293" s="187">
        <v>-2.1695957270969077</v>
      </c>
    </row>
    <row r="294" spans="3:47" ht="15" customHeight="1" x14ac:dyDescent="0.2">
      <c r="C294" s="233"/>
      <c r="D294" s="234"/>
      <c r="E294" s="34">
        <v>5</v>
      </c>
      <c r="F294" s="94" t="s">
        <v>208</v>
      </c>
      <c r="G294" s="54">
        <v>0.71272530009468704</v>
      </c>
      <c r="H294" s="119">
        <v>8.3541598021555509E-7</v>
      </c>
      <c r="I294" s="54">
        <v>4.2561112916556336</v>
      </c>
      <c r="J294" s="55">
        <v>8.8916664861221459</v>
      </c>
      <c r="T294" s="261" t="s">
        <v>12</v>
      </c>
      <c r="U294" s="165" t="s">
        <v>11</v>
      </c>
      <c r="V294" s="192" t="s">
        <v>202</v>
      </c>
      <c r="W294" s="167">
        <v>0.18189672826383227</v>
      </c>
      <c r="X294" s="167">
        <v>5.2343083105866424E-3</v>
      </c>
      <c r="Y294" s="167">
        <v>0.14326524673630456</v>
      </c>
      <c r="Z294" s="188">
        <v>1.2789569754859171</v>
      </c>
      <c r="AO294" s="238" t="s">
        <v>12</v>
      </c>
      <c r="AP294" s="165" t="s">
        <v>11</v>
      </c>
      <c r="AQ294" s="192" t="s">
        <v>203</v>
      </c>
      <c r="AR294" s="167">
        <v>0.21773242158072695</v>
      </c>
      <c r="AS294" s="167">
        <v>2.2784455602184524E-3</v>
      </c>
      <c r="AT294" s="167">
        <v>0.23139324969033717</v>
      </c>
      <c r="AU294" s="188">
        <v>1.5908289725318838</v>
      </c>
    </row>
    <row r="295" spans="3:47" ht="15" customHeight="1" x14ac:dyDescent="0.2">
      <c r="C295" s="233"/>
      <c r="D295" s="238">
        <v>1.25</v>
      </c>
      <c r="E295" s="38">
        <v>0</v>
      </c>
      <c r="F295" s="56">
        <v>-1.7594444444444459</v>
      </c>
      <c r="G295" s="58">
        <v>0.66977723401880163</v>
      </c>
      <c r="H295" s="58">
        <v>0.18310868130898084</v>
      </c>
      <c r="I295" s="58">
        <v>-3.9375552368344389</v>
      </c>
      <c r="J295" s="59">
        <v>0.41866634794554686</v>
      </c>
      <c r="T295" s="256"/>
      <c r="U295" s="135" t="s">
        <v>13</v>
      </c>
      <c r="V295" s="159">
        <v>-0.24444444444444446</v>
      </c>
      <c r="W295" s="161">
        <v>0.20578065752724597</v>
      </c>
      <c r="X295" s="161">
        <v>1</v>
      </c>
      <c r="Y295" s="161">
        <v>-0.88685124560299711</v>
      </c>
      <c r="Z295" s="184">
        <v>0.39796235671410812</v>
      </c>
      <c r="AO295" s="233"/>
      <c r="AP295" s="135" t="s">
        <v>13</v>
      </c>
      <c r="AQ295" s="190" t="s">
        <v>205</v>
      </c>
      <c r="AR295" s="161">
        <v>0.17708197167232476</v>
      </c>
      <c r="AS295" s="161">
        <v>8.1401226268140682E-4</v>
      </c>
      <c r="AT295" s="161">
        <v>-1.3528151398282209</v>
      </c>
      <c r="AU295" s="184">
        <v>-0.24718486017178054</v>
      </c>
    </row>
    <row r="296" spans="3:47" ht="15" customHeight="1" x14ac:dyDescent="0.2">
      <c r="C296" s="233"/>
      <c r="D296" s="233"/>
      <c r="E296" s="30">
        <v>2</v>
      </c>
      <c r="F296" s="93" t="s">
        <v>213</v>
      </c>
      <c r="G296" s="50">
        <v>0.39220004068533709</v>
      </c>
      <c r="H296" s="50">
        <v>4.6089825799122503E-3</v>
      </c>
      <c r="I296" s="50">
        <v>0.44456826239551234</v>
      </c>
      <c r="J296" s="51">
        <v>2.9954317376044854</v>
      </c>
      <c r="T296" s="256"/>
      <c r="U296" s="135" t="s">
        <v>14</v>
      </c>
      <c r="V296" s="190" t="s">
        <v>207</v>
      </c>
      <c r="W296" s="161">
        <v>0.18592445034090574</v>
      </c>
      <c r="X296" s="161">
        <v>4.7160661291499265E-3</v>
      </c>
      <c r="Y296" s="161">
        <v>-1.3137529550601676</v>
      </c>
      <c r="Z296" s="184">
        <v>-0.1529137116064983</v>
      </c>
      <c r="AO296" s="233"/>
      <c r="AP296" s="135" t="s">
        <v>14</v>
      </c>
      <c r="AQ296" s="190" t="s">
        <v>191</v>
      </c>
      <c r="AR296" s="161">
        <v>0.20030840419244389</v>
      </c>
      <c r="AS296" s="161">
        <v>3.6802886259102943E-4</v>
      </c>
      <c r="AT296" s="161">
        <v>-1.580879056455561</v>
      </c>
      <c r="AU296" s="184">
        <v>-0.33023205465555228</v>
      </c>
    </row>
    <row r="297" spans="3:47" ht="15" customHeight="1" x14ac:dyDescent="0.25">
      <c r="C297" s="233"/>
      <c r="D297" s="233"/>
      <c r="E297" s="30">
        <v>2.5</v>
      </c>
      <c r="F297" s="93" t="s">
        <v>216</v>
      </c>
      <c r="G297" s="50">
        <v>0.57071707385977311</v>
      </c>
      <c r="H297" s="50">
        <v>1.0623805754496493E-2</v>
      </c>
      <c r="I297" s="50">
        <v>0.41903214257307203</v>
      </c>
      <c r="J297" s="51">
        <v>4.1309678574269251</v>
      </c>
      <c r="M297" s="116"/>
      <c r="T297" s="256"/>
      <c r="U297" s="135" t="s">
        <v>15</v>
      </c>
      <c r="V297" s="190" t="s">
        <v>209</v>
      </c>
      <c r="W297" s="161">
        <v>0.18525924445036734</v>
      </c>
      <c r="X297" s="161">
        <v>4.8454267737027111E-6</v>
      </c>
      <c r="Y297" s="161">
        <v>-1.7116763129044497</v>
      </c>
      <c r="Z297" s="184">
        <v>-0.55499035376221784</v>
      </c>
      <c r="AO297" s="233"/>
      <c r="AP297" s="135" t="s">
        <v>15</v>
      </c>
      <c r="AQ297" s="190" t="s">
        <v>210</v>
      </c>
      <c r="AR297" s="161">
        <v>0.19751543149590201</v>
      </c>
      <c r="AS297" s="161">
        <v>3.5501949303042279E-8</v>
      </c>
      <c r="AT297" s="161">
        <v>-2.1277154997424077</v>
      </c>
      <c r="AU297" s="184">
        <v>-0.89450672247981533</v>
      </c>
    </row>
    <row r="298" spans="3:47" ht="15" customHeight="1" x14ac:dyDescent="0.2">
      <c r="C298" s="233"/>
      <c r="D298" s="234"/>
      <c r="E298" s="34" t="s">
        <v>15</v>
      </c>
      <c r="F298" s="94" t="s">
        <v>218</v>
      </c>
      <c r="G298" s="54">
        <v>0.69498137576076169</v>
      </c>
      <c r="H298" s="54">
        <v>3.4035559814887286E-5</v>
      </c>
      <c r="I298" s="54">
        <v>2.5543699627070326</v>
      </c>
      <c r="J298" s="55">
        <v>7.0745189261818551</v>
      </c>
      <c r="T298" s="257"/>
      <c r="U298" s="146" t="s">
        <v>80</v>
      </c>
      <c r="V298" s="191" t="s">
        <v>211</v>
      </c>
      <c r="W298" s="164">
        <v>0.1993817604991818</v>
      </c>
      <c r="X298" s="164">
        <v>2.204978146615709E-8</v>
      </c>
      <c r="Y298" s="164">
        <v>-2.1779862568214479</v>
      </c>
      <c r="Z298" s="187">
        <v>-0.93312485428966396</v>
      </c>
      <c r="AO298" s="234"/>
      <c r="AP298" s="146" t="s">
        <v>80</v>
      </c>
      <c r="AQ298" s="191" t="s">
        <v>212</v>
      </c>
      <c r="AR298" s="164">
        <v>0.20397288611873138</v>
      </c>
      <c r="AS298" s="164">
        <v>1.8311766897060554E-10</v>
      </c>
      <c r="AT298" s="164">
        <v>-2.5478744049462612</v>
      </c>
      <c r="AU298" s="187">
        <v>-1.2743478172759626</v>
      </c>
    </row>
    <row r="299" spans="3:47" ht="15" customHeight="1" x14ac:dyDescent="0.2">
      <c r="C299" s="233"/>
      <c r="D299" s="238">
        <v>2</v>
      </c>
      <c r="E299" s="38">
        <v>0</v>
      </c>
      <c r="F299" s="95" t="s">
        <v>219</v>
      </c>
      <c r="G299" s="58">
        <v>0.60791620655936673</v>
      </c>
      <c r="H299" s="117">
        <v>3.1392494286044048E-4</v>
      </c>
      <c r="I299" s="58">
        <v>-5.4563836163401724</v>
      </c>
      <c r="J299" s="59">
        <v>-1.5025052725487169</v>
      </c>
      <c r="T299" s="261" t="s">
        <v>13</v>
      </c>
      <c r="U299" s="165" t="s">
        <v>11</v>
      </c>
      <c r="V299" s="192" t="s">
        <v>214</v>
      </c>
      <c r="W299" s="167">
        <v>0.17177360926378119</v>
      </c>
      <c r="X299" s="167">
        <v>2.9149689214758061E-5</v>
      </c>
      <c r="Y299" s="167">
        <v>0.41931208069935161</v>
      </c>
      <c r="Z299" s="188">
        <v>1.491799030411759</v>
      </c>
      <c r="AO299" s="238" t="s">
        <v>13</v>
      </c>
      <c r="AP299" s="165" t="s">
        <v>11</v>
      </c>
      <c r="AQ299" s="192" t="s">
        <v>215</v>
      </c>
      <c r="AR299" s="167">
        <v>0.24444444444444444</v>
      </c>
      <c r="AS299" s="167">
        <v>2.8131995237663888E-7</v>
      </c>
      <c r="AT299" s="167">
        <v>0.94800356007345621</v>
      </c>
      <c r="AU299" s="188">
        <v>2.4742186621487665</v>
      </c>
    </row>
    <row r="300" spans="3:47" ht="15" customHeight="1" x14ac:dyDescent="0.2">
      <c r="C300" s="233"/>
      <c r="D300" s="233"/>
      <c r="E300" s="30">
        <v>1.25</v>
      </c>
      <c r="F300" s="93" t="s">
        <v>221</v>
      </c>
      <c r="G300" s="50">
        <v>0.39220004068533709</v>
      </c>
      <c r="H300" s="50">
        <v>4.6089825799122503E-3</v>
      </c>
      <c r="I300" s="50">
        <v>-2.9954317376044854</v>
      </c>
      <c r="J300" s="51">
        <v>-0.44456826239551234</v>
      </c>
      <c r="T300" s="256"/>
      <c r="U300" s="135" t="s">
        <v>12</v>
      </c>
      <c r="V300" s="159">
        <v>0.24444444444444446</v>
      </c>
      <c r="W300" s="161">
        <v>0.20578065752724597</v>
      </c>
      <c r="X300" s="161">
        <v>1</v>
      </c>
      <c r="Y300" s="161">
        <v>-0.39796235671410812</v>
      </c>
      <c r="Z300" s="184">
        <v>0.88685124560299711</v>
      </c>
      <c r="AO300" s="233"/>
      <c r="AP300" s="135" t="s">
        <v>12</v>
      </c>
      <c r="AQ300" s="190" t="s">
        <v>217</v>
      </c>
      <c r="AR300" s="161">
        <v>0.17708197167232476</v>
      </c>
      <c r="AS300" s="161">
        <v>8.1401226268140682E-4</v>
      </c>
      <c r="AT300" s="161">
        <v>0.24718486017178054</v>
      </c>
      <c r="AU300" s="184">
        <v>1.3528151398282209</v>
      </c>
    </row>
    <row r="301" spans="3:47" ht="15" customHeight="1" x14ac:dyDescent="0.2">
      <c r="C301" s="233"/>
      <c r="D301" s="233"/>
      <c r="E301" s="30">
        <v>2.5</v>
      </c>
      <c r="F301" s="48">
        <v>0.55499999999999972</v>
      </c>
      <c r="G301" s="50">
        <v>0.53977779636109924</v>
      </c>
      <c r="H301" s="50">
        <v>1</v>
      </c>
      <c r="I301" s="50">
        <v>-1.2003535474655962</v>
      </c>
      <c r="J301" s="51">
        <v>2.3103535474655956</v>
      </c>
      <c r="T301" s="256"/>
      <c r="U301" s="135" t="s">
        <v>14</v>
      </c>
      <c r="V301" s="159">
        <v>-0.48888888888888848</v>
      </c>
      <c r="W301" s="161">
        <v>0.17033010796395442</v>
      </c>
      <c r="X301" s="161">
        <v>9.7870188068794467E-2</v>
      </c>
      <c r="Y301" s="161">
        <v>-1.0206260361648767</v>
      </c>
      <c r="Z301" s="184">
        <v>4.284825838709963E-2</v>
      </c>
      <c r="AO301" s="233"/>
      <c r="AP301" s="135" t="s">
        <v>14</v>
      </c>
      <c r="AQ301" s="159">
        <v>-0.15555555555555589</v>
      </c>
      <c r="AR301" s="161">
        <v>0.13425606637327292</v>
      </c>
      <c r="AS301" s="161">
        <v>1</v>
      </c>
      <c r="AT301" s="161">
        <v>-0.57467662928215346</v>
      </c>
      <c r="AU301" s="184">
        <v>0.26356551817104162</v>
      </c>
    </row>
    <row r="302" spans="3:47" ht="15" customHeight="1" x14ac:dyDescent="0.2">
      <c r="C302" s="233"/>
      <c r="D302" s="234"/>
      <c r="E302" s="34" t="s">
        <v>15</v>
      </c>
      <c r="F302" s="94" t="s">
        <v>226</v>
      </c>
      <c r="G302" s="54">
        <v>0.62845735095971988</v>
      </c>
      <c r="H302" s="54">
        <v>1.5263540977703872E-3</v>
      </c>
      <c r="I302" s="54">
        <v>1.0507056173290314</v>
      </c>
      <c r="J302" s="55">
        <v>5.1381832715598579</v>
      </c>
      <c r="T302" s="256"/>
      <c r="U302" s="135" t="s">
        <v>15</v>
      </c>
      <c r="V302" s="190" t="s">
        <v>220</v>
      </c>
      <c r="W302" s="161">
        <v>0.15275252316519466</v>
      </c>
      <c r="X302" s="161">
        <v>1.2731448825992023E-5</v>
      </c>
      <c r="Y302" s="161">
        <v>-1.3657522683464935</v>
      </c>
      <c r="Z302" s="184">
        <v>-0.41202550943128502</v>
      </c>
      <c r="AO302" s="233"/>
      <c r="AP302" s="135" t="s">
        <v>15</v>
      </c>
      <c r="AQ302" s="190" t="s">
        <v>188</v>
      </c>
      <c r="AR302" s="161">
        <v>0.18658728470829625</v>
      </c>
      <c r="AS302" s="161">
        <v>7.0120582147067227E-3</v>
      </c>
      <c r="AT302" s="161">
        <v>-1.2935999715641213</v>
      </c>
      <c r="AU302" s="184">
        <v>-0.1286222506581004</v>
      </c>
    </row>
    <row r="303" spans="3:47" ht="15" customHeight="1" x14ac:dyDescent="0.2">
      <c r="C303" s="233"/>
      <c r="D303" s="238">
        <v>2.5</v>
      </c>
      <c r="E303" s="38">
        <v>0</v>
      </c>
      <c r="F303" s="95" t="s">
        <v>228</v>
      </c>
      <c r="G303" s="58">
        <v>0.55600027339232982</v>
      </c>
      <c r="H303" s="117">
        <v>1.9202582108090093E-5</v>
      </c>
      <c r="I303" s="58">
        <v>-5.8425533716189157</v>
      </c>
      <c r="J303" s="59">
        <v>-2.2263355172699733</v>
      </c>
      <c r="T303" s="257"/>
      <c r="U303" s="146" t="s">
        <v>80</v>
      </c>
      <c r="V303" s="191" t="s">
        <v>222</v>
      </c>
      <c r="W303" s="164">
        <v>0.18986674989594512</v>
      </c>
      <c r="X303" s="164">
        <v>3.8103309007158207E-7</v>
      </c>
      <c r="Y303" s="164">
        <v>-1.9038378178516397</v>
      </c>
      <c r="Z303" s="187">
        <v>-0.71838440437058282</v>
      </c>
      <c r="AO303" s="234"/>
      <c r="AP303" s="146" t="s">
        <v>80</v>
      </c>
      <c r="AQ303" s="191" t="s">
        <v>223</v>
      </c>
      <c r="AR303" s="164">
        <v>0.17847087115787788</v>
      </c>
      <c r="AS303" s="164">
        <v>3.4139593667134788E-6</v>
      </c>
      <c r="AT303" s="164">
        <v>-1.6682621223782046</v>
      </c>
      <c r="AU303" s="187">
        <v>-0.55396009984401773</v>
      </c>
    </row>
    <row r="304" spans="3:47" ht="15" customHeight="1" x14ac:dyDescent="0.2">
      <c r="C304" s="233"/>
      <c r="D304" s="233"/>
      <c r="E304" s="30">
        <v>1.25</v>
      </c>
      <c r="F304" s="93" t="s">
        <v>229</v>
      </c>
      <c r="G304" s="50">
        <v>0.57071707385977311</v>
      </c>
      <c r="H304" s="50">
        <v>1.0623805754496493E-2</v>
      </c>
      <c r="I304" s="50">
        <v>-4.1309678574269251</v>
      </c>
      <c r="J304" s="51">
        <v>-0.41903214257307203</v>
      </c>
      <c r="T304" s="261" t="s">
        <v>14</v>
      </c>
      <c r="U304" s="165" t="s">
        <v>11</v>
      </c>
      <c r="V304" s="192" t="s">
        <v>224</v>
      </c>
      <c r="W304" s="167">
        <v>0.1625415426480866</v>
      </c>
      <c r="X304" s="167">
        <v>7.7711404623465882E-10</v>
      </c>
      <c r="Y304" s="167">
        <v>0.93702166854963675</v>
      </c>
      <c r="Z304" s="188">
        <v>1.9518672203392506</v>
      </c>
      <c r="AO304" s="238" t="s">
        <v>14</v>
      </c>
      <c r="AP304" s="165" t="s">
        <v>11</v>
      </c>
      <c r="AQ304" s="192" t="s">
        <v>225</v>
      </c>
      <c r="AR304" s="167">
        <v>0.2390826087927779</v>
      </c>
      <c r="AS304" s="167">
        <v>2.1656715866450905E-8</v>
      </c>
      <c r="AT304" s="167">
        <v>1.1202977135648697</v>
      </c>
      <c r="AU304" s="188">
        <v>2.6130356197684645</v>
      </c>
    </row>
    <row r="305" spans="3:47" ht="15" customHeight="1" x14ac:dyDescent="0.2">
      <c r="C305" s="233"/>
      <c r="D305" s="233"/>
      <c r="E305" s="30">
        <v>2</v>
      </c>
      <c r="F305" s="48">
        <v>-0.55499999999999972</v>
      </c>
      <c r="G305" s="50">
        <v>0.53977779636109924</v>
      </c>
      <c r="H305" s="50">
        <v>1</v>
      </c>
      <c r="I305" s="50">
        <v>-2.3103535474655956</v>
      </c>
      <c r="J305" s="51">
        <v>1.2003535474655962</v>
      </c>
      <c r="T305" s="256"/>
      <c r="U305" s="135" t="s">
        <v>12</v>
      </c>
      <c r="V305" s="190" t="s">
        <v>227</v>
      </c>
      <c r="W305" s="161">
        <v>0.18592445034090574</v>
      </c>
      <c r="X305" s="161">
        <v>4.7160661291499265E-3</v>
      </c>
      <c r="Y305" s="161">
        <v>0.1529137116064983</v>
      </c>
      <c r="Z305" s="184">
        <v>1.3137529550601676</v>
      </c>
      <c r="AO305" s="233"/>
      <c r="AP305" s="135" t="s">
        <v>12</v>
      </c>
      <c r="AQ305" s="190" t="s">
        <v>214</v>
      </c>
      <c r="AR305" s="161">
        <v>0.20030840419244389</v>
      </c>
      <c r="AS305" s="161">
        <v>3.6802886259102943E-4</v>
      </c>
      <c r="AT305" s="161">
        <v>0.33023205465555228</v>
      </c>
      <c r="AU305" s="184">
        <v>1.580879056455561</v>
      </c>
    </row>
    <row r="306" spans="3:47" ht="15" customHeight="1" x14ac:dyDescent="0.2">
      <c r="C306" s="233"/>
      <c r="D306" s="234"/>
      <c r="E306" s="34" t="s">
        <v>15</v>
      </c>
      <c r="F306" s="94" t="s">
        <v>232</v>
      </c>
      <c r="G306" s="54">
        <v>0.51311905550608505</v>
      </c>
      <c r="H306" s="54">
        <v>1.4505650333119567E-3</v>
      </c>
      <c r="I306" s="54">
        <v>0.87078493227686637</v>
      </c>
      <c r="J306" s="55">
        <v>4.2081039566120237</v>
      </c>
      <c r="T306" s="256"/>
      <c r="U306" s="135" t="s">
        <v>13</v>
      </c>
      <c r="V306" s="159">
        <v>0.48888888888888848</v>
      </c>
      <c r="W306" s="161">
        <v>0.17033010796395442</v>
      </c>
      <c r="X306" s="161">
        <v>9.7870188068794467E-2</v>
      </c>
      <c r="Y306" s="161">
        <v>-4.284825838709963E-2</v>
      </c>
      <c r="Z306" s="184">
        <v>1.0206260361648767</v>
      </c>
      <c r="AO306" s="233"/>
      <c r="AP306" s="135" t="s">
        <v>13</v>
      </c>
      <c r="AQ306" s="159">
        <v>0.15555555555555589</v>
      </c>
      <c r="AR306" s="161">
        <v>0.13425606637327292</v>
      </c>
      <c r="AS306" s="161">
        <v>1</v>
      </c>
      <c r="AT306" s="161">
        <v>-0.26356551817104162</v>
      </c>
      <c r="AU306" s="184">
        <v>0.57467662928215346</v>
      </c>
    </row>
    <row r="307" spans="3:47" ht="15" customHeight="1" thickBot="1" x14ac:dyDescent="0.25">
      <c r="C307" s="233"/>
      <c r="D307" s="236" t="s">
        <v>15</v>
      </c>
      <c r="E307" s="38">
        <v>1.25</v>
      </c>
      <c r="F307" s="95" t="s">
        <v>235</v>
      </c>
      <c r="G307" s="58">
        <v>0.71272530009468704</v>
      </c>
      <c r="H307" s="117">
        <v>8.3541598021555509E-7</v>
      </c>
      <c r="I307" s="58">
        <v>-8.8916664861221459</v>
      </c>
      <c r="J307" s="59">
        <v>-4.2561112916556336</v>
      </c>
      <c r="T307" s="256"/>
      <c r="U307" s="135" t="s">
        <v>15</v>
      </c>
      <c r="V307" s="159">
        <v>-0.4000000000000008</v>
      </c>
      <c r="W307" s="161">
        <v>0.12862041003100244</v>
      </c>
      <c r="X307" s="161">
        <v>5.1642218205672934E-2</v>
      </c>
      <c r="Y307" s="161">
        <v>-0.80152766136816256</v>
      </c>
      <c r="Z307" s="184">
        <v>1.5276613681609568E-3</v>
      </c>
      <c r="AO307" s="233"/>
      <c r="AP307" s="135" t="s">
        <v>15</v>
      </c>
      <c r="AQ307" s="190" t="s">
        <v>230</v>
      </c>
      <c r="AR307" s="161">
        <v>0.14358719981466761</v>
      </c>
      <c r="AS307" s="161">
        <v>5.9030811438183315E-3</v>
      </c>
      <c r="AT307" s="161">
        <v>-1.0038065954184316</v>
      </c>
      <c r="AU307" s="184">
        <v>-0.10730451569267811</v>
      </c>
    </row>
    <row r="308" spans="3:47" ht="15" customHeight="1" x14ac:dyDescent="0.2">
      <c r="C308" s="233"/>
      <c r="D308" s="233"/>
      <c r="E308" s="30">
        <v>2</v>
      </c>
      <c r="F308" s="93" t="s">
        <v>238</v>
      </c>
      <c r="G308" s="50">
        <v>0.69498137576076169</v>
      </c>
      <c r="H308" s="50">
        <v>3.4035559814887286E-5</v>
      </c>
      <c r="I308" s="50">
        <v>-7.0745189261818551</v>
      </c>
      <c r="J308" s="51">
        <v>-2.5543699627070326</v>
      </c>
      <c r="T308" s="257"/>
      <c r="U308" s="146" t="s">
        <v>80</v>
      </c>
      <c r="V308" s="191" t="s">
        <v>231</v>
      </c>
      <c r="W308" s="164">
        <v>0.17320508075688773</v>
      </c>
      <c r="X308" s="164">
        <v>3.9615254300469539E-4</v>
      </c>
      <c r="Y308" s="164">
        <v>-1.3629344699645005</v>
      </c>
      <c r="Z308" s="187">
        <v>-0.28150997447994519</v>
      </c>
      <c r="AO308" s="234"/>
      <c r="AP308" s="146" t="s">
        <v>80</v>
      </c>
      <c r="AQ308" s="191" t="s">
        <v>191</v>
      </c>
      <c r="AR308" s="164">
        <v>0.18658728470829625</v>
      </c>
      <c r="AS308" s="164">
        <v>1.2059746311784836E-4</v>
      </c>
      <c r="AT308" s="164">
        <v>-1.5380444160085658</v>
      </c>
      <c r="AU308" s="187">
        <v>-0.37306669510254487</v>
      </c>
    </row>
    <row r="309" spans="3:47" ht="15" customHeight="1" x14ac:dyDescent="0.2">
      <c r="C309" s="233"/>
      <c r="D309" s="233"/>
      <c r="E309" s="30">
        <v>2.5</v>
      </c>
      <c r="F309" s="93" t="s">
        <v>240</v>
      </c>
      <c r="G309" s="50">
        <v>0.62845735095971988</v>
      </c>
      <c r="H309" s="50">
        <v>1.5263540977703872E-3</v>
      </c>
      <c r="I309" s="50">
        <v>-5.1381832715598579</v>
      </c>
      <c r="J309" s="51">
        <v>-1.0507056173290314</v>
      </c>
      <c r="T309" s="261" t="s">
        <v>15</v>
      </c>
      <c r="U309" s="165" t="s">
        <v>11</v>
      </c>
      <c r="V309" s="192" t="s">
        <v>233</v>
      </c>
      <c r="W309" s="167">
        <v>0.18053418676968797</v>
      </c>
      <c r="X309" s="167">
        <v>1.5559096682208629E-11</v>
      </c>
      <c r="Y309" s="167">
        <v>1.2808521670355715</v>
      </c>
      <c r="Z309" s="188">
        <v>2.4080367218533176</v>
      </c>
      <c r="AO309" s="238" t="s">
        <v>15</v>
      </c>
      <c r="AP309" s="165" t="s">
        <v>11</v>
      </c>
      <c r="AQ309" s="192" t="s">
        <v>234</v>
      </c>
      <c r="AR309" s="167">
        <v>0.20214894887400281</v>
      </c>
      <c r="AS309" s="167">
        <v>1.2292767132603799E-13</v>
      </c>
      <c r="AT309" s="167">
        <v>1.791152902276455</v>
      </c>
      <c r="AU309" s="188">
        <v>3.0532915421679894</v>
      </c>
    </row>
    <row r="310" spans="3:47" ht="15" customHeight="1" thickBot="1" x14ac:dyDescent="0.25">
      <c r="C310" s="231"/>
      <c r="D310" s="231"/>
      <c r="E310" s="23">
        <v>5</v>
      </c>
      <c r="F310" s="96" t="s">
        <v>242</v>
      </c>
      <c r="G310" s="62">
        <v>0.51311905550608505</v>
      </c>
      <c r="H310" s="62">
        <v>1.4505650333119567E-3</v>
      </c>
      <c r="I310" s="62">
        <v>-4.2081039566120237</v>
      </c>
      <c r="J310" s="63">
        <v>-0.87078493227686637</v>
      </c>
      <c r="T310" s="256"/>
      <c r="U310" s="135" t="s">
        <v>12</v>
      </c>
      <c r="V310" s="190" t="s">
        <v>236</v>
      </c>
      <c r="W310" s="161">
        <v>0.18525924445036734</v>
      </c>
      <c r="X310" s="161">
        <v>4.8454267737027111E-6</v>
      </c>
      <c r="Y310" s="161">
        <v>0.55499035376221784</v>
      </c>
      <c r="Z310" s="184">
        <v>1.7116763129044497</v>
      </c>
      <c r="AO310" s="233"/>
      <c r="AP310" s="135" t="s">
        <v>12</v>
      </c>
      <c r="AQ310" s="190" t="s">
        <v>237</v>
      </c>
      <c r="AR310" s="161">
        <v>0.19751543149590201</v>
      </c>
      <c r="AS310" s="161">
        <v>3.5501949303042279E-8</v>
      </c>
      <c r="AT310" s="161">
        <v>0.89450672247981533</v>
      </c>
      <c r="AU310" s="184">
        <v>2.1277154997424077</v>
      </c>
    </row>
    <row r="311" spans="3:47" ht="15" customHeight="1" x14ac:dyDescent="0.2">
      <c r="C311" s="239" t="s">
        <v>68</v>
      </c>
      <c r="D311" s="227"/>
      <c r="E311" s="227"/>
      <c r="F311" s="227"/>
      <c r="G311" s="227"/>
      <c r="H311" s="227"/>
      <c r="I311" s="227"/>
      <c r="J311" s="227"/>
      <c r="T311" s="256"/>
      <c r="U311" s="135" t="s">
        <v>13</v>
      </c>
      <c r="V311" s="190" t="s">
        <v>239</v>
      </c>
      <c r="W311" s="161">
        <v>0.15275252316519466</v>
      </c>
      <c r="X311" s="161">
        <v>1.2731448825992023E-5</v>
      </c>
      <c r="Y311" s="161">
        <v>0.41202550943128502</v>
      </c>
      <c r="Z311" s="184">
        <v>1.3657522683464935</v>
      </c>
      <c r="AO311" s="233"/>
      <c r="AP311" s="135" t="s">
        <v>13</v>
      </c>
      <c r="AQ311" s="190" t="s">
        <v>202</v>
      </c>
      <c r="AR311" s="161">
        <v>0.18658728470829625</v>
      </c>
      <c r="AS311" s="161">
        <v>7.0120582147067227E-3</v>
      </c>
      <c r="AT311" s="161">
        <v>0.1286222506581004</v>
      </c>
      <c r="AU311" s="184">
        <v>1.2935999715641213</v>
      </c>
    </row>
    <row r="312" spans="3:47" ht="15" customHeight="1" x14ac:dyDescent="0.2">
      <c r="C312" s="237" t="s">
        <v>162</v>
      </c>
      <c r="D312" s="227"/>
      <c r="E312" s="227"/>
      <c r="F312" s="227"/>
      <c r="G312" s="227"/>
      <c r="H312" s="227"/>
      <c r="I312" s="227"/>
      <c r="J312" s="227"/>
      <c r="T312" s="256"/>
      <c r="U312" s="135" t="s">
        <v>14</v>
      </c>
      <c r="V312" s="159">
        <v>0.4000000000000008</v>
      </c>
      <c r="W312" s="161">
        <v>0.12862041003100244</v>
      </c>
      <c r="X312" s="161">
        <v>5.1642218205672934E-2</v>
      </c>
      <c r="Y312" s="161">
        <v>-1.5276613681609568E-3</v>
      </c>
      <c r="Z312" s="184">
        <v>0.80152766136816256</v>
      </c>
      <c r="AO312" s="233"/>
      <c r="AP312" s="135" t="s">
        <v>14</v>
      </c>
      <c r="AQ312" s="190" t="s">
        <v>241</v>
      </c>
      <c r="AR312" s="161">
        <v>0.14358719981466761</v>
      </c>
      <c r="AS312" s="161">
        <v>5.9030811438183315E-3</v>
      </c>
      <c r="AT312" s="161">
        <v>0.10730451569267811</v>
      </c>
      <c r="AU312" s="184">
        <v>1.0038065954184316</v>
      </c>
    </row>
    <row r="313" spans="3:47" ht="15" customHeight="1" x14ac:dyDescent="0.2">
      <c r="T313" s="257"/>
      <c r="U313" s="146" t="s">
        <v>80</v>
      </c>
      <c r="V313" s="162">
        <v>-0.42222222222222205</v>
      </c>
      <c r="W313" s="164">
        <v>0.16666666666666657</v>
      </c>
      <c r="X313" s="164">
        <v>0.2298229330731279</v>
      </c>
      <c r="Y313" s="164">
        <v>-0.94252282520244113</v>
      </c>
      <c r="Z313" s="187">
        <v>9.8078380757997033E-2</v>
      </c>
      <c r="AO313" s="234"/>
      <c r="AP313" s="146" t="s">
        <v>80</v>
      </c>
      <c r="AQ313" s="162">
        <v>-0.40000000000000036</v>
      </c>
      <c r="AR313" s="164">
        <v>0.17177360926378121</v>
      </c>
      <c r="AS313" s="164">
        <v>0.37525308093681142</v>
      </c>
      <c r="AT313" s="164">
        <v>-0.93624347485620407</v>
      </c>
      <c r="AU313" s="187">
        <v>0.13624347485620342</v>
      </c>
    </row>
    <row r="314" spans="3:47" ht="15" customHeight="1" thickBot="1" x14ac:dyDescent="0.25">
      <c r="C314" s="226" t="s">
        <v>73</v>
      </c>
      <c r="D314" s="227"/>
      <c r="E314" s="227"/>
      <c r="F314" s="227"/>
      <c r="G314" s="227"/>
      <c r="H314" s="227"/>
      <c r="I314" s="227"/>
      <c r="J314" s="227"/>
      <c r="K314" s="227"/>
      <c r="L314" s="227"/>
      <c r="T314" s="261" t="s">
        <v>80</v>
      </c>
      <c r="U314" s="165" t="s">
        <v>11</v>
      </c>
      <c r="V314" s="192" t="s">
        <v>243</v>
      </c>
      <c r="W314" s="167">
        <v>0.1872477727372524</v>
      </c>
      <c r="X314" s="167">
        <v>8.9104485983000748E-14</v>
      </c>
      <c r="Y314" s="167">
        <v>1.6821158922952935</v>
      </c>
      <c r="Z314" s="188">
        <v>2.8512174410380395</v>
      </c>
      <c r="AO314" s="236" t="s">
        <v>80</v>
      </c>
      <c r="AP314" s="165" t="s">
        <v>11</v>
      </c>
      <c r="AQ314" s="192" t="s">
        <v>244</v>
      </c>
      <c r="AR314" s="167">
        <v>0.20905430802474198</v>
      </c>
      <c r="AS314" s="167">
        <v>2.6275574225194795E-15</v>
      </c>
      <c r="AT314" s="167">
        <v>2.1695957270969077</v>
      </c>
      <c r="AU314" s="188">
        <v>3.4748487173475371</v>
      </c>
    </row>
    <row r="315" spans="3:47" ht="15" customHeight="1" thickBot="1" x14ac:dyDescent="0.25">
      <c r="C315" s="235" t="s">
        <v>18</v>
      </c>
      <c r="D315" s="229"/>
      <c r="E315" s="18" t="s">
        <v>23</v>
      </c>
      <c r="F315" s="27" t="s">
        <v>24</v>
      </c>
      <c r="G315" s="27" t="s">
        <v>25</v>
      </c>
      <c r="H315" s="27" t="s">
        <v>26</v>
      </c>
      <c r="I315" s="27" t="s">
        <v>27</v>
      </c>
      <c r="J315" s="27" t="s">
        <v>28</v>
      </c>
      <c r="K315" s="27" t="s">
        <v>29</v>
      </c>
      <c r="L315" s="19" t="s">
        <v>127</v>
      </c>
      <c r="T315" s="256"/>
      <c r="U315" s="135" t="s">
        <v>12</v>
      </c>
      <c r="V315" s="190" t="s">
        <v>245</v>
      </c>
      <c r="W315" s="161">
        <v>0.1993817604991818</v>
      </c>
      <c r="X315" s="161">
        <v>2.204978146615709E-8</v>
      </c>
      <c r="Y315" s="161">
        <v>0.93312485428966396</v>
      </c>
      <c r="Z315" s="184">
        <v>2.1779862568214479</v>
      </c>
      <c r="AO315" s="233"/>
      <c r="AP315" s="135" t="s">
        <v>12</v>
      </c>
      <c r="AQ315" s="190" t="s">
        <v>246</v>
      </c>
      <c r="AR315" s="161">
        <v>0.20397288611873138</v>
      </c>
      <c r="AS315" s="161">
        <v>1.8311766897060554E-10</v>
      </c>
      <c r="AT315" s="161">
        <v>1.2743478172759626</v>
      </c>
      <c r="AU315" s="184">
        <v>2.5478744049462612</v>
      </c>
    </row>
    <row r="316" spans="3:47" ht="15" customHeight="1" x14ac:dyDescent="0.2">
      <c r="C316" s="232" t="s">
        <v>1</v>
      </c>
      <c r="D316" s="20" t="s">
        <v>74</v>
      </c>
      <c r="E316" s="44">
        <v>0.57721791999749739</v>
      </c>
      <c r="F316" s="45" t="s">
        <v>250</v>
      </c>
      <c r="G316" s="46">
        <v>4</v>
      </c>
      <c r="H316" s="46">
        <v>13</v>
      </c>
      <c r="I316" s="46">
        <v>1.7645196974028318E-2</v>
      </c>
      <c r="J316" s="46">
        <v>0.57721791999749739</v>
      </c>
      <c r="K316" s="46">
        <v>17.748701553109932</v>
      </c>
      <c r="L316" s="47">
        <v>0.81604681648011779</v>
      </c>
      <c r="T316" s="256"/>
      <c r="U316" s="135" t="s">
        <v>13</v>
      </c>
      <c r="V316" s="190" t="s">
        <v>247</v>
      </c>
      <c r="W316" s="161">
        <v>0.18986674989594512</v>
      </c>
      <c r="X316" s="161">
        <v>3.8103309007158207E-7</v>
      </c>
      <c r="Y316" s="161">
        <v>0.71838440437058282</v>
      </c>
      <c r="Z316" s="184">
        <v>1.9038378178516397</v>
      </c>
      <c r="AO316" s="233"/>
      <c r="AP316" s="135" t="s">
        <v>13</v>
      </c>
      <c r="AQ316" s="190" t="s">
        <v>248</v>
      </c>
      <c r="AR316" s="161">
        <v>0.17847087115787788</v>
      </c>
      <c r="AS316" s="161">
        <v>3.4139593667134788E-6</v>
      </c>
      <c r="AT316" s="161">
        <v>0.55396009984401773</v>
      </c>
      <c r="AU316" s="184">
        <v>1.6682621223782046</v>
      </c>
    </row>
    <row r="317" spans="3:47" ht="15" customHeight="1" x14ac:dyDescent="0.2">
      <c r="C317" s="233"/>
      <c r="D317" s="30" t="s">
        <v>75</v>
      </c>
      <c r="E317" s="48">
        <v>0.42278208000250256</v>
      </c>
      <c r="F317" s="49" t="s">
        <v>250</v>
      </c>
      <c r="G317" s="50">
        <v>4</v>
      </c>
      <c r="H317" s="50">
        <v>13</v>
      </c>
      <c r="I317" s="50">
        <v>1.7645196974028318E-2</v>
      </c>
      <c r="J317" s="50">
        <v>0.57721791999749739</v>
      </c>
      <c r="K317" s="50">
        <v>17.748701553109932</v>
      </c>
      <c r="L317" s="51">
        <v>0.81604681648011779</v>
      </c>
      <c r="T317" s="256"/>
      <c r="U317" s="135" t="s">
        <v>14</v>
      </c>
      <c r="V317" s="190" t="s">
        <v>249</v>
      </c>
      <c r="W317" s="161">
        <v>0.17320508075688773</v>
      </c>
      <c r="X317" s="161">
        <v>3.9615254300469539E-4</v>
      </c>
      <c r="Y317" s="161">
        <v>0.28150997447994519</v>
      </c>
      <c r="Z317" s="184">
        <v>1.3629344699645005</v>
      </c>
      <c r="AO317" s="233"/>
      <c r="AP317" s="135" t="s">
        <v>14</v>
      </c>
      <c r="AQ317" s="190" t="s">
        <v>214</v>
      </c>
      <c r="AR317" s="161">
        <v>0.18658728470829625</v>
      </c>
      <c r="AS317" s="161">
        <v>1.2059746311784836E-4</v>
      </c>
      <c r="AT317" s="161">
        <v>0.37306669510254487</v>
      </c>
      <c r="AU317" s="184">
        <v>1.5380444160085658</v>
      </c>
    </row>
    <row r="318" spans="3:47" ht="15" customHeight="1" thickBot="1" x14ac:dyDescent="0.25">
      <c r="C318" s="233"/>
      <c r="D318" s="30" t="s">
        <v>76</v>
      </c>
      <c r="E318" s="48">
        <v>1.3652847348546104</v>
      </c>
      <c r="F318" s="49" t="s">
        <v>250</v>
      </c>
      <c r="G318" s="50">
        <v>4</v>
      </c>
      <c r="H318" s="50">
        <v>13</v>
      </c>
      <c r="I318" s="50">
        <v>1.7645196974028318E-2</v>
      </c>
      <c r="J318" s="50">
        <v>0.57721791999749739</v>
      </c>
      <c r="K318" s="50">
        <v>17.748701553109932</v>
      </c>
      <c r="L318" s="51">
        <v>0.81604681648011779</v>
      </c>
      <c r="T318" s="262"/>
      <c r="U318" s="137" t="s">
        <v>15</v>
      </c>
      <c r="V318" s="168">
        <v>0.42222222222222205</v>
      </c>
      <c r="W318" s="170">
        <v>0.16666666666666657</v>
      </c>
      <c r="X318" s="170">
        <v>0.2298229330731279</v>
      </c>
      <c r="Y318" s="170">
        <v>-9.8078380757997033E-2</v>
      </c>
      <c r="Z318" s="186">
        <v>0.94252282520244113</v>
      </c>
      <c r="AO318" s="231"/>
      <c r="AP318" s="137" t="s">
        <v>15</v>
      </c>
      <c r="AQ318" s="168">
        <v>0.40000000000000036</v>
      </c>
      <c r="AR318" s="170">
        <v>0.17177360926378121</v>
      </c>
      <c r="AS318" s="170">
        <v>0.37525308093681142</v>
      </c>
      <c r="AT318" s="170">
        <v>-0.13624347485620342</v>
      </c>
      <c r="AU318" s="186">
        <v>0.93624347485620407</v>
      </c>
    </row>
    <row r="319" spans="3:47" ht="15" customHeight="1" x14ac:dyDescent="0.2">
      <c r="C319" s="234"/>
      <c r="D319" s="34" t="s">
        <v>77</v>
      </c>
      <c r="E319" s="52">
        <v>1.3652847348546104</v>
      </c>
      <c r="F319" s="53" t="s">
        <v>250</v>
      </c>
      <c r="G319" s="54">
        <v>4</v>
      </c>
      <c r="H319" s="54">
        <v>13</v>
      </c>
      <c r="I319" s="54">
        <v>1.7645196974028318E-2</v>
      </c>
      <c r="J319" s="54">
        <v>0.57721791999749739</v>
      </c>
      <c r="K319" s="54">
        <v>17.748701553109932</v>
      </c>
      <c r="L319" s="55">
        <v>0.81604681648011779</v>
      </c>
      <c r="T319" s="263" t="s">
        <v>68</v>
      </c>
      <c r="U319" s="263"/>
      <c r="V319" s="263"/>
      <c r="W319" s="263"/>
      <c r="X319" s="263"/>
      <c r="Y319" s="263"/>
      <c r="Z319" s="263"/>
      <c r="AO319" s="239" t="s">
        <v>68</v>
      </c>
      <c r="AP319" s="227"/>
      <c r="AQ319" s="227"/>
      <c r="AR319" s="227"/>
      <c r="AS319" s="227"/>
      <c r="AT319" s="227"/>
      <c r="AU319" s="227"/>
    </row>
    <row r="320" spans="3:47" ht="15" customHeight="1" thickBot="1" x14ac:dyDescent="0.25">
      <c r="C320" s="236" t="s">
        <v>2</v>
      </c>
      <c r="D320" s="38" t="s">
        <v>74</v>
      </c>
      <c r="E320" s="56">
        <v>0.86982962529038899</v>
      </c>
      <c r="F320" s="57" t="s">
        <v>251</v>
      </c>
      <c r="G320" s="58">
        <v>4</v>
      </c>
      <c r="H320" s="58">
        <v>13</v>
      </c>
      <c r="I320" s="58">
        <v>1.1678976698378562E-5</v>
      </c>
      <c r="J320" s="58">
        <v>0.86982962529038899</v>
      </c>
      <c r="K320" s="58">
        <v>86.869114066859609</v>
      </c>
      <c r="L320" s="59">
        <v>0.99999929489034278</v>
      </c>
      <c r="T320" s="237" t="s">
        <v>140</v>
      </c>
      <c r="U320" s="239"/>
      <c r="V320" s="239"/>
      <c r="W320" s="239"/>
      <c r="X320" s="239"/>
      <c r="Y320" s="239"/>
      <c r="Z320" s="239"/>
      <c r="AO320" s="237" t="s">
        <v>140</v>
      </c>
      <c r="AP320" s="227"/>
      <c r="AQ320" s="227"/>
      <c r="AR320" s="227"/>
      <c r="AS320" s="227"/>
      <c r="AT320" s="227"/>
      <c r="AU320" s="227"/>
    </row>
    <row r="321" spans="3:49" ht="15" customHeight="1" x14ac:dyDescent="0.2">
      <c r="C321" s="233"/>
      <c r="D321" s="30" t="s">
        <v>75</v>
      </c>
      <c r="E321" s="48">
        <v>0.13017037470961101</v>
      </c>
      <c r="F321" s="49" t="s">
        <v>251</v>
      </c>
      <c r="G321" s="50">
        <v>4</v>
      </c>
      <c r="H321" s="50">
        <v>13</v>
      </c>
      <c r="I321" s="50">
        <v>1.1678976698378562E-5</v>
      </c>
      <c r="J321" s="50">
        <v>0.86982962529038899</v>
      </c>
      <c r="K321" s="50">
        <v>86.869114066859609</v>
      </c>
      <c r="L321" s="51">
        <v>0.99999929489034278</v>
      </c>
    </row>
    <row r="322" spans="3:49" ht="15" customHeight="1" thickBot="1" x14ac:dyDescent="0.25">
      <c r="C322" s="233"/>
      <c r="D322" s="30" t="s">
        <v>76</v>
      </c>
      <c r="E322" s="48">
        <v>6.6822395436045854</v>
      </c>
      <c r="F322" s="49" t="s">
        <v>251</v>
      </c>
      <c r="G322" s="50">
        <v>4</v>
      </c>
      <c r="H322" s="50">
        <v>13</v>
      </c>
      <c r="I322" s="50">
        <v>1.1678976698378562E-5</v>
      </c>
      <c r="J322" s="50">
        <v>0.86982962529038899</v>
      </c>
      <c r="K322" s="50">
        <v>86.869114066859609</v>
      </c>
      <c r="L322" s="51">
        <v>0.99999929489034278</v>
      </c>
      <c r="T322" s="253" t="s">
        <v>73</v>
      </c>
      <c r="U322" s="253"/>
      <c r="V322" s="253"/>
      <c r="W322" s="253"/>
      <c r="X322" s="253"/>
      <c r="Y322" s="253"/>
      <c r="Z322" s="253"/>
      <c r="AA322" s="253"/>
      <c r="AB322" s="253"/>
      <c r="AO322" s="226" t="s">
        <v>73</v>
      </c>
      <c r="AP322" s="227"/>
      <c r="AQ322" s="227"/>
      <c r="AR322" s="227"/>
      <c r="AS322" s="227"/>
      <c r="AT322" s="227"/>
      <c r="AU322" s="227"/>
      <c r="AV322" s="227"/>
      <c r="AW322" s="227"/>
    </row>
    <row r="323" spans="3:49" ht="15" customHeight="1" thickBot="1" x14ac:dyDescent="0.25">
      <c r="C323" s="231"/>
      <c r="D323" s="23" t="s">
        <v>77</v>
      </c>
      <c r="E323" s="60">
        <v>6.6822395436045854</v>
      </c>
      <c r="F323" s="61" t="s">
        <v>251</v>
      </c>
      <c r="G323" s="62">
        <v>4</v>
      </c>
      <c r="H323" s="62">
        <v>13</v>
      </c>
      <c r="I323" s="62">
        <v>1.1678976698378562E-5</v>
      </c>
      <c r="J323" s="62">
        <v>0.86982962529038899</v>
      </c>
      <c r="K323" s="62">
        <v>86.869114066859609</v>
      </c>
      <c r="L323" s="63">
        <v>0.99999929489034278</v>
      </c>
      <c r="T323" s="13" t="s">
        <v>0</v>
      </c>
      <c r="U323" s="121" t="s">
        <v>23</v>
      </c>
      <c r="V323" s="122" t="s">
        <v>24</v>
      </c>
      <c r="W323" s="122" t="s">
        <v>25</v>
      </c>
      <c r="X323" s="122" t="s">
        <v>26</v>
      </c>
      <c r="Y323" s="122" t="s">
        <v>27</v>
      </c>
      <c r="Z323" s="122" t="s">
        <v>28</v>
      </c>
      <c r="AA323" s="27" t="s">
        <v>29</v>
      </c>
      <c r="AB323" s="19" t="s">
        <v>127</v>
      </c>
      <c r="AO323" s="13" t="s">
        <v>0</v>
      </c>
      <c r="AP323" s="121" t="s">
        <v>23</v>
      </c>
      <c r="AQ323" s="122" t="s">
        <v>24</v>
      </c>
      <c r="AR323" s="122" t="s">
        <v>25</v>
      </c>
      <c r="AS323" s="122" t="s">
        <v>26</v>
      </c>
      <c r="AT323" s="122" t="s">
        <v>27</v>
      </c>
      <c r="AU323" s="122" t="s">
        <v>28</v>
      </c>
      <c r="AV323" s="27" t="s">
        <v>29</v>
      </c>
      <c r="AW323" s="19" t="s">
        <v>127</v>
      </c>
    </row>
    <row r="324" spans="3:49" ht="15" customHeight="1" x14ac:dyDescent="0.2">
      <c r="C324" s="239" t="s">
        <v>111</v>
      </c>
      <c r="D324" s="227"/>
      <c r="E324" s="227"/>
      <c r="F324" s="227"/>
      <c r="G324" s="227"/>
      <c r="H324" s="227"/>
      <c r="I324" s="227"/>
      <c r="J324" s="227"/>
      <c r="K324" s="227"/>
      <c r="L324" s="227"/>
      <c r="T324" s="77" t="s">
        <v>74</v>
      </c>
      <c r="U324" s="156">
        <v>0.81226717368086809</v>
      </c>
      <c r="V324" s="157" t="s">
        <v>141</v>
      </c>
      <c r="W324" s="158">
        <v>5</v>
      </c>
      <c r="X324" s="158">
        <v>36</v>
      </c>
      <c r="Y324" s="158">
        <v>3.972722808836197E-12</v>
      </c>
      <c r="Z324" s="158">
        <v>0.81226717368086809</v>
      </c>
      <c r="AA324" s="46">
        <v>155.76188153052502</v>
      </c>
      <c r="AB324" s="47">
        <v>1</v>
      </c>
      <c r="AO324" s="77" t="s">
        <v>74</v>
      </c>
      <c r="AP324" s="156">
        <v>0.86081757342765897</v>
      </c>
      <c r="AQ324" s="157" t="s">
        <v>142</v>
      </c>
      <c r="AR324" s="158">
        <v>5</v>
      </c>
      <c r="AS324" s="158">
        <v>36</v>
      </c>
      <c r="AT324" s="158">
        <v>1.973944323939511E-14</v>
      </c>
      <c r="AU324" s="158">
        <v>0.86081757342765897</v>
      </c>
      <c r="AV324" s="46">
        <v>222.65334357630812</v>
      </c>
      <c r="AW324" s="47">
        <v>1</v>
      </c>
    </row>
    <row r="325" spans="3:49" ht="15" customHeight="1" x14ac:dyDescent="0.2">
      <c r="C325" s="237" t="s">
        <v>163</v>
      </c>
      <c r="D325" s="227"/>
      <c r="E325" s="227"/>
      <c r="F325" s="227"/>
      <c r="G325" s="227"/>
      <c r="H325" s="227"/>
      <c r="I325" s="227"/>
      <c r="J325" s="227"/>
      <c r="K325" s="227"/>
      <c r="L325" s="227"/>
      <c r="T325" s="78" t="s">
        <v>75</v>
      </c>
      <c r="U325" s="159">
        <v>0.18773282631913196</v>
      </c>
      <c r="V325" s="160" t="s">
        <v>141</v>
      </c>
      <c r="W325" s="161">
        <v>5</v>
      </c>
      <c r="X325" s="161">
        <v>36</v>
      </c>
      <c r="Y325" s="161">
        <v>3.9727228088362107E-12</v>
      </c>
      <c r="Z325" s="161">
        <v>0.81226717368086798</v>
      </c>
      <c r="AA325" s="50">
        <v>155.7618815305249</v>
      </c>
      <c r="AB325" s="51">
        <v>1</v>
      </c>
      <c r="AO325" s="78" t="s">
        <v>75</v>
      </c>
      <c r="AP325" s="159">
        <v>0.13918242657234103</v>
      </c>
      <c r="AQ325" s="160" t="s">
        <v>142</v>
      </c>
      <c r="AR325" s="161">
        <v>5</v>
      </c>
      <c r="AS325" s="161">
        <v>36</v>
      </c>
      <c r="AT325" s="161">
        <v>1.973944323939511E-14</v>
      </c>
      <c r="AU325" s="161">
        <v>0.86081757342765897</v>
      </c>
      <c r="AV325" s="50">
        <v>222.65334357630812</v>
      </c>
      <c r="AW325" s="51">
        <v>1</v>
      </c>
    </row>
    <row r="326" spans="3:49" ht="15" customHeight="1" x14ac:dyDescent="0.2">
      <c r="T326" s="78" t="s">
        <v>76</v>
      </c>
      <c r="U326" s="159">
        <v>4.3267189314034713</v>
      </c>
      <c r="V326" s="160" t="s">
        <v>141</v>
      </c>
      <c r="W326" s="161">
        <v>5</v>
      </c>
      <c r="X326" s="161">
        <v>36</v>
      </c>
      <c r="Y326" s="161">
        <v>3.972722808836197E-12</v>
      </c>
      <c r="Z326" s="161">
        <v>0.81226717368086809</v>
      </c>
      <c r="AA326" s="50">
        <v>155.76188153052502</v>
      </c>
      <c r="AB326" s="51">
        <v>1</v>
      </c>
      <c r="AO326" s="78" t="s">
        <v>76</v>
      </c>
      <c r="AP326" s="159">
        <v>6.1848150993418916</v>
      </c>
      <c r="AQ326" s="160" t="s">
        <v>142</v>
      </c>
      <c r="AR326" s="161">
        <v>5</v>
      </c>
      <c r="AS326" s="161">
        <v>36</v>
      </c>
      <c r="AT326" s="161">
        <v>1.973944323939511E-14</v>
      </c>
      <c r="AU326" s="161">
        <v>0.86081757342765897</v>
      </c>
      <c r="AV326" s="50">
        <v>222.65334357630812</v>
      </c>
      <c r="AW326" s="51">
        <v>1</v>
      </c>
    </row>
    <row r="327" spans="3:49" ht="15" customHeight="1" thickBot="1" x14ac:dyDescent="0.25">
      <c r="T327" s="80" t="s">
        <v>77</v>
      </c>
      <c r="U327" s="168">
        <v>4.3267189314034713</v>
      </c>
      <c r="V327" s="169" t="s">
        <v>141</v>
      </c>
      <c r="W327" s="170">
        <v>5</v>
      </c>
      <c r="X327" s="170">
        <v>36</v>
      </c>
      <c r="Y327" s="170">
        <v>3.972722808836197E-12</v>
      </c>
      <c r="Z327" s="170">
        <v>0.81226717368086809</v>
      </c>
      <c r="AA327" s="62">
        <v>155.76188153052502</v>
      </c>
      <c r="AB327" s="63">
        <v>1</v>
      </c>
      <c r="AO327" s="80" t="s">
        <v>77</v>
      </c>
      <c r="AP327" s="168">
        <v>6.1848150993418916</v>
      </c>
      <c r="AQ327" s="169" t="s">
        <v>142</v>
      </c>
      <c r="AR327" s="170">
        <v>5</v>
      </c>
      <c r="AS327" s="170">
        <v>36</v>
      </c>
      <c r="AT327" s="170">
        <v>1.973944323939511E-14</v>
      </c>
      <c r="AU327" s="170">
        <v>0.86081757342765897</v>
      </c>
      <c r="AV327" s="62">
        <v>222.65334357630812</v>
      </c>
      <c r="AW327" s="63">
        <v>1</v>
      </c>
    </row>
    <row r="328" spans="3:49" ht="15" customHeight="1" x14ac:dyDescent="0.2">
      <c r="T328" s="263" t="s">
        <v>95</v>
      </c>
      <c r="U328" s="263"/>
      <c r="V328" s="263"/>
      <c r="W328" s="263"/>
      <c r="X328" s="263"/>
      <c r="Y328" s="263"/>
      <c r="Z328" s="263"/>
      <c r="AA328" s="263"/>
      <c r="AB328" s="263"/>
      <c r="AO328" s="239" t="s">
        <v>95</v>
      </c>
      <c r="AP328" s="227"/>
      <c r="AQ328" s="227"/>
      <c r="AR328" s="227"/>
      <c r="AS328" s="227"/>
      <c r="AT328" s="227"/>
      <c r="AU328" s="227"/>
      <c r="AV328" s="227"/>
      <c r="AW328" s="227"/>
    </row>
    <row r="329" spans="3:49" ht="15" customHeight="1" x14ac:dyDescent="0.2">
      <c r="T329" s="237" t="s">
        <v>163</v>
      </c>
      <c r="U329" s="237"/>
      <c r="V329" s="237"/>
      <c r="W329" s="237"/>
      <c r="X329" s="237"/>
      <c r="Y329" s="237"/>
      <c r="Z329" s="237"/>
      <c r="AA329" s="237"/>
      <c r="AB329" s="237"/>
      <c r="AO329" s="237" t="s">
        <v>163</v>
      </c>
      <c r="AP329" s="227"/>
      <c r="AQ329" s="227"/>
      <c r="AR329" s="227"/>
      <c r="AS329" s="227"/>
      <c r="AT329" s="227"/>
      <c r="AU329" s="227"/>
      <c r="AV329" s="227"/>
      <c r="AW329" s="227"/>
    </row>
    <row r="330" spans="3:49" ht="15" customHeight="1" x14ac:dyDescent="0.2"/>
    <row r="331" spans="3:49" ht="15" customHeight="1" x14ac:dyDescent="0.2"/>
    <row r="332" spans="3:49" ht="15" customHeight="1" x14ac:dyDescent="0.25">
      <c r="T332" s="82" t="s">
        <v>116</v>
      </c>
      <c r="AO332" s="82" t="s">
        <v>116</v>
      </c>
    </row>
    <row r="333" spans="3:49" ht="15" customHeight="1" x14ac:dyDescent="0.2"/>
    <row r="334" spans="3:49" ht="15" customHeight="1" x14ac:dyDescent="0.2">
      <c r="T334" s="226" t="s">
        <v>63</v>
      </c>
      <c r="U334" s="226"/>
      <c r="V334" s="226"/>
      <c r="W334" s="226"/>
      <c r="X334" s="226"/>
      <c r="Y334" s="226"/>
      <c r="AO334" s="226" t="s">
        <v>63</v>
      </c>
      <c r="AP334" s="227"/>
      <c r="AQ334" s="227"/>
      <c r="AR334" s="227"/>
      <c r="AS334" s="227"/>
      <c r="AT334" s="227"/>
    </row>
    <row r="335" spans="3:49" ht="15" customHeight="1" thickBot="1" x14ac:dyDescent="0.25">
      <c r="T335" s="254" t="s">
        <v>9</v>
      </c>
      <c r="U335" s="254"/>
      <c r="V335" s="254"/>
      <c r="W335" s="254"/>
      <c r="X335" s="254"/>
      <c r="Y335" s="254"/>
      <c r="AO335" s="240" t="s">
        <v>9</v>
      </c>
      <c r="AP335" s="227"/>
      <c r="AQ335" s="227"/>
      <c r="AR335" s="227"/>
      <c r="AS335" s="227"/>
      <c r="AT335" s="227"/>
    </row>
    <row r="336" spans="3:49" ht="15" customHeight="1" thickBot="1" x14ac:dyDescent="0.25">
      <c r="T336" s="264" t="s">
        <v>101</v>
      </c>
      <c r="U336" s="266" t="s">
        <v>79</v>
      </c>
      <c r="V336" s="269" t="s">
        <v>5</v>
      </c>
      <c r="W336" s="271" t="s">
        <v>58</v>
      </c>
      <c r="X336" s="273" t="s">
        <v>59</v>
      </c>
      <c r="Y336" s="274"/>
      <c r="AO336" s="264" t="s">
        <v>101</v>
      </c>
      <c r="AP336" s="275" t="s">
        <v>79</v>
      </c>
      <c r="AQ336" s="241" t="s">
        <v>5</v>
      </c>
      <c r="AR336" s="243" t="s">
        <v>58</v>
      </c>
      <c r="AS336" s="245" t="s">
        <v>59</v>
      </c>
      <c r="AT336" s="246"/>
    </row>
    <row r="337" spans="20:46" ht="15" customHeight="1" thickBot="1" x14ac:dyDescent="0.25">
      <c r="T337" s="265"/>
      <c r="U337" s="267"/>
      <c r="V337" s="270"/>
      <c r="W337" s="272"/>
      <c r="X337" s="64" t="s">
        <v>60</v>
      </c>
      <c r="Y337" s="65" t="s">
        <v>61</v>
      </c>
      <c r="AO337" s="265"/>
      <c r="AP337" s="249"/>
      <c r="AQ337" s="242"/>
      <c r="AR337" s="244"/>
      <c r="AS337" s="64" t="s">
        <v>60</v>
      </c>
      <c r="AT337" s="65" t="s">
        <v>61</v>
      </c>
    </row>
    <row r="338" spans="20:46" ht="15" customHeight="1" x14ac:dyDescent="0.2">
      <c r="T338" s="255">
        <v>0</v>
      </c>
      <c r="U338" s="133" t="s">
        <v>11</v>
      </c>
      <c r="V338" s="156">
        <v>1.666666666666667</v>
      </c>
      <c r="W338" s="158">
        <v>0.40138648595974313</v>
      </c>
      <c r="X338" s="158">
        <v>0.85543431789203328</v>
      </c>
      <c r="Y338" s="182">
        <v>2.4778990154413005</v>
      </c>
      <c r="AO338" s="255">
        <v>0</v>
      </c>
      <c r="AP338" s="133" t="s">
        <v>11</v>
      </c>
      <c r="AQ338" s="156">
        <v>3.1111111111111112</v>
      </c>
      <c r="AR338" s="158">
        <v>0.33884334848837566</v>
      </c>
      <c r="AS338" s="158">
        <v>2.4262831583123821</v>
      </c>
      <c r="AT338" s="182">
        <v>3.7959390639098403</v>
      </c>
    </row>
    <row r="339" spans="20:46" ht="15" customHeight="1" x14ac:dyDescent="0.2">
      <c r="T339" s="256"/>
      <c r="U339" s="135" t="s">
        <v>12</v>
      </c>
      <c r="V339" s="159">
        <v>2.1111111111111107</v>
      </c>
      <c r="W339" s="161">
        <v>0.45542003404264886</v>
      </c>
      <c r="X339" s="161">
        <v>1.1906728880552013</v>
      </c>
      <c r="Y339" s="184">
        <v>3.0315493341670199</v>
      </c>
      <c r="AO339" s="256"/>
      <c r="AP339" s="135" t="s">
        <v>12</v>
      </c>
      <c r="AQ339" s="159">
        <v>4.3333333333333321</v>
      </c>
      <c r="AR339" s="161">
        <v>0.44095855184409849</v>
      </c>
      <c r="AS339" s="161">
        <v>3.4421228560562609</v>
      </c>
      <c r="AT339" s="184">
        <v>5.2245438106104034</v>
      </c>
    </row>
    <row r="340" spans="20:46" ht="15" customHeight="1" x14ac:dyDescent="0.2">
      <c r="T340" s="256"/>
      <c r="U340" s="135" t="s">
        <v>13</v>
      </c>
      <c r="V340" s="159">
        <v>2.2222222222222223</v>
      </c>
      <c r="W340" s="161">
        <v>0.4324777879117459</v>
      </c>
      <c r="X340" s="161">
        <v>1.3481520082198235</v>
      </c>
      <c r="Y340" s="184">
        <v>3.0962924362246209</v>
      </c>
      <c r="AO340" s="256"/>
      <c r="AP340" s="135" t="s">
        <v>13</v>
      </c>
      <c r="AQ340" s="159">
        <v>5.4444444444444446</v>
      </c>
      <c r="AR340" s="161">
        <v>0.45744864111641997</v>
      </c>
      <c r="AS340" s="161">
        <v>4.5199062535551358</v>
      </c>
      <c r="AT340" s="184">
        <v>6.3689826353337535</v>
      </c>
    </row>
    <row r="341" spans="20:46" ht="15" customHeight="1" x14ac:dyDescent="0.2">
      <c r="T341" s="256"/>
      <c r="U341" s="135" t="s">
        <v>14</v>
      </c>
      <c r="V341" s="159">
        <v>2.8888888888888884</v>
      </c>
      <c r="W341" s="161">
        <v>0.39205063920838557</v>
      </c>
      <c r="X341" s="161">
        <v>2.0965249902310914</v>
      </c>
      <c r="Y341" s="184">
        <v>3.6812527875466854</v>
      </c>
      <c r="AO341" s="256"/>
      <c r="AP341" s="135" t="s">
        <v>14</v>
      </c>
      <c r="AQ341" s="159">
        <v>5.8888888888888893</v>
      </c>
      <c r="AR341" s="161">
        <v>0.44444444444444436</v>
      </c>
      <c r="AS341" s="161">
        <v>4.990633159864009</v>
      </c>
      <c r="AT341" s="184">
        <v>6.7871446179137696</v>
      </c>
    </row>
    <row r="342" spans="20:46" ht="15" customHeight="1" x14ac:dyDescent="0.2">
      <c r="T342" s="256"/>
      <c r="U342" s="135" t="s">
        <v>15</v>
      </c>
      <c r="V342" s="159">
        <v>3.8888888888888893</v>
      </c>
      <c r="W342" s="161">
        <v>0.3920506392083854</v>
      </c>
      <c r="X342" s="161">
        <v>3.0965249902310927</v>
      </c>
      <c r="Y342" s="184">
        <v>4.6812527875466854</v>
      </c>
      <c r="AO342" s="256"/>
      <c r="AP342" s="135" t="s">
        <v>15</v>
      </c>
      <c r="AQ342" s="159">
        <v>6.5555555555555554</v>
      </c>
      <c r="AR342" s="161">
        <v>0.38570122128243961</v>
      </c>
      <c r="AS342" s="161">
        <v>5.7760243092106558</v>
      </c>
      <c r="AT342" s="184">
        <v>7.3350868019004549</v>
      </c>
    </row>
    <row r="343" spans="20:46" ht="15" customHeight="1" x14ac:dyDescent="0.2">
      <c r="T343" s="257"/>
      <c r="U343" s="146" t="s">
        <v>80</v>
      </c>
      <c r="V343" s="162">
        <v>4.333333333333333</v>
      </c>
      <c r="W343" s="164">
        <v>0.42673031932603372</v>
      </c>
      <c r="X343" s="164">
        <v>3.4708791866460738</v>
      </c>
      <c r="Y343" s="187">
        <v>5.1957874800205923</v>
      </c>
      <c r="AO343" s="257"/>
      <c r="AP343" s="146" t="s">
        <v>80</v>
      </c>
      <c r="AQ343" s="162">
        <v>6.8888888888888893</v>
      </c>
      <c r="AR343" s="164">
        <v>0.35486043161491804</v>
      </c>
      <c r="AS343" s="164">
        <v>6.1716892035586204</v>
      </c>
      <c r="AT343" s="187">
        <v>7.6060885742191582</v>
      </c>
    </row>
    <row r="344" spans="20:46" ht="15" customHeight="1" x14ac:dyDescent="0.2">
      <c r="T344" s="261">
        <v>1.25</v>
      </c>
      <c r="U344" s="165" t="s">
        <v>11</v>
      </c>
      <c r="V344" s="166">
        <v>1.4444444444444446</v>
      </c>
      <c r="W344" s="167">
        <v>0.40138648595974313</v>
      </c>
      <c r="X344" s="167">
        <v>0.63321209566981096</v>
      </c>
      <c r="Y344" s="188">
        <v>2.2556767932190782</v>
      </c>
      <c r="AO344" s="261">
        <v>1.25</v>
      </c>
      <c r="AP344" s="165" t="s">
        <v>11</v>
      </c>
      <c r="AQ344" s="166">
        <v>2.2222222222222223</v>
      </c>
      <c r="AR344" s="167">
        <v>0.33884334848837566</v>
      </c>
      <c r="AS344" s="167">
        <v>1.5373942694234932</v>
      </c>
      <c r="AT344" s="188">
        <v>2.9070501750209514</v>
      </c>
    </row>
    <row r="345" spans="20:46" ht="15" customHeight="1" x14ac:dyDescent="0.2">
      <c r="T345" s="256"/>
      <c r="U345" s="135" t="s">
        <v>12</v>
      </c>
      <c r="V345" s="159">
        <v>2.666666666666667</v>
      </c>
      <c r="W345" s="161">
        <v>0.45542003404264886</v>
      </c>
      <c r="X345" s="161">
        <v>1.7462284436107576</v>
      </c>
      <c r="Y345" s="184">
        <v>3.5871048897225761</v>
      </c>
      <c r="AO345" s="256"/>
      <c r="AP345" s="135" t="s">
        <v>12</v>
      </c>
      <c r="AQ345" s="159">
        <v>3.4444444444444438</v>
      </c>
      <c r="AR345" s="161">
        <v>0.44095855184409849</v>
      </c>
      <c r="AS345" s="161">
        <v>2.5532339671673725</v>
      </c>
      <c r="AT345" s="184">
        <v>4.335654921721515</v>
      </c>
    </row>
    <row r="346" spans="20:46" ht="15" customHeight="1" x14ac:dyDescent="0.2">
      <c r="T346" s="256"/>
      <c r="U346" s="135" t="s">
        <v>13</v>
      </c>
      <c r="V346" s="159">
        <v>2.333333333333333</v>
      </c>
      <c r="W346" s="161">
        <v>0.4324777879117459</v>
      </c>
      <c r="X346" s="161">
        <v>1.4592631193309342</v>
      </c>
      <c r="Y346" s="184">
        <v>3.2074035473357316</v>
      </c>
      <c r="AO346" s="256"/>
      <c r="AP346" s="135" t="s">
        <v>13</v>
      </c>
      <c r="AQ346" s="159">
        <v>4.6666666666666661</v>
      </c>
      <c r="AR346" s="161">
        <v>0.45744864111641997</v>
      </c>
      <c r="AS346" s="161">
        <v>3.7421284757773572</v>
      </c>
      <c r="AT346" s="184">
        <v>5.591204857555975</v>
      </c>
    </row>
    <row r="347" spans="20:46" ht="15" customHeight="1" x14ac:dyDescent="0.2">
      <c r="T347" s="256"/>
      <c r="U347" s="135" t="s">
        <v>14</v>
      </c>
      <c r="V347" s="159">
        <v>3.2222222222222214</v>
      </c>
      <c r="W347" s="161">
        <v>0.39205063920838557</v>
      </c>
      <c r="X347" s="161">
        <v>2.4298583235644244</v>
      </c>
      <c r="Y347" s="184">
        <v>4.0145861208800184</v>
      </c>
      <c r="AO347" s="256"/>
      <c r="AP347" s="135" t="s">
        <v>14</v>
      </c>
      <c r="AQ347" s="159">
        <v>4.5555555555555554</v>
      </c>
      <c r="AR347" s="161">
        <v>0.44444444444444436</v>
      </c>
      <c r="AS347" s="161">
        <v>3.6572998265306755</v>
      </c>
      <c r="AT347" s="184">
        <v>5.4538112845804356</v>
      </c>
    </row>
    <row r="348" spans="20:46" ht="15" customHeight="1" x14ac:dyDescent="0.2">
      <c r="T348" s="256"/>
      <c r="U348" s="135" t="s">
        <v>15</v>
      </c>
      <c r="V348" s="159">
        <v>3.5555555555555554</v>
      </c>
      <c r="W348" s="161">
        <v>0.3920506392083854</v>
      </c>
      <c r="X348" s="161">
        <v>2.7631916568977588</v>
      </c>
      <c r="Y348" s="184">
        <v>4.3479194542133515</v>
      </c>
      <c r="AO348" s="256"/>
      <c r="AP348" s="135" t="s">
        <v>15</v>
      </c>
      <c r="AQ348" s="159">
        <v>5.8888888888888884</v>
      </c>
      <c r="AR348" s="161">
        <v>0.38570122128243961</v>
      </c>
      <c r="AS348" s="161">
        <v>5.1093576425439888</v>
      </c>
      <c r="AT348" s="184">
        <v>6.668420135233788</v>
      </c>
    </row>
    <row r="349" spans="20:46" ht="15" customHeight="1" x14ac:dyDescent="0.2">
      <c r="T349" s="257"/>
      <c r="U349" s="146" t="s">
        <v>80</v>
      </c>
      <c r="V349" s="162">
        <v>3.7777777777777777</v>
      </c>
      <c r="W349" s="164">
        <v>0.42673031932603372</v>
      </c>
      <c r="X349" s="164">
        <v>2.9153236310905184</v>
      </c>
      <c r="Y349" s="187">
        <v>4.640231924465037</v>
      </c>
      <c r="AO349" s="257"/>
      <c r="AP349" s="146" t="s">
        <v>80</v>
      </c>
      <c r="AQ349" s="162">
        <v>6.2222222222222214</v>
      </c>
      <c r="AR349" s="164">
        <v>0.35486043161491804</v>
      </c>
      <c r="AS349" s="164">
        <v>5.5050225368919525</v>
      </c>
      <c r="AT349" s="187">
        <v>6.9394219075524903</v>
      </c>
    </row>
    <row r="350" spans="20:46" ht="15" customHeight="1" x14ac:dyDescent="0.2">
      <c r="T350" s="261">
        <v>2</v>
      </c>
      <c r="U350" s="165" t="s">
        <v>11</v>
      </c>
      <c r="V350" s="166">
        <v>1.4444444444444446</v>
      </c>
      <c r="W350" s="167">
        <v>0.40138648595974313</v>
      </c>
      <c r="X350" s="167">
        <v>0.63321209566981096</v>
      </c>
      <c r="Y350" s="188">
        <v>2.2556767932190782</v>
      </c>
      <c r="AO350" s="261">
        <v>2</v>
      </c>
      <c r="AP350" s="165" t="s">
        <v>11</v>
      </c>
      <c r="AQ350" s="166">
        <v>2</v>
      </c>
      <c r="AR350" s="167">
        <v>0.33884334848837566</v>
      </c>
      <c r="AS350" s="167">
        <v>1.3151720472012709</v>
      </c>
      <c r="AT350" s="188">
        <v>2.6848279527987291</v>
      </c>
    </row>
    <row r="351" spans="20:46" ht="15" customHeight="1" x14ac:dyDescent="0.2">
      <c r="T351" s="256"/>
      <c r="U351" s="135" t="s">
        <v>12</v>
      </c>
      <c r="V351" s="159">
        <v>2.1111111111111107</v>
      </c>
      <c r="W351" s="161">
        <v>0.45542003404264886</v>
      </c>
      <c r="X351" s="161">
        <v>1.1906728880552013</v>
      </c>
      <c r="Y351" s="184">
        <v>3.0315493341670199</v>
      </c>
      <c r="AO351" s="256"/>
      <c r="AP351" s="135" t="s">
        <v>12</v>
      </c>
      <c r="AQ351" s="159">
        <v>2.9999999999999991</v>
      </c>
      <c r="AR351" s="161">
        <v>0.44095855184409849</v>
      </c>
      <c r="AS351" s="161">
        <v>2.1087895227229279</v>
      </c>
      <c r="AT351" s="184">
        <v>3.8912104772770704</v>
      </c>
    </row>
    <row r="352" spans="20:46" ht="15" customHeight="1" x14ac:dyDescent="0.2">
      <c r="T352" s="256"/>
      <c r="U352" s="135" t="s">
        <v>13</v>
      </c>
      <c r="V352" s="159">
        <v>2.333333333333333</v>
      </c>
      <c r="W352" s="161">
        <v>0.4324777879117459</v>
      </c>
      <c r="X352" s="161">
        <v>1.4592631193309342</v>
      </c>
      <c r="Y352" s="184">
        <v>3.2074035473357316</v>
      </c>
      <c r="AO352" s="256"/>
      <c r="AP352" s="135" t="s">
        <v>13</v>
      </c>
      <c r="AQ352" s="159">
        <v>3.7777777777777777</v>
      </c>
      <c r="AR352" s="161">
        <v>0.45744864111641997</v>
      </c>
      <c r="AS352" s="161">
        <v>2.8532395868884688</v>
      </c>
      <c r="AT352" s="184">
        <v>4.7023159686670866</v>
      </c>
    </row>
    <row r="353" spans="20:46" ht="15" customHeight="1" x14ac:dyDescent="0.2">
      <c r="T353" s="256"/>
      <c r="U353" s="135" t="s">
        <v>14</v>
      </c>
      <c r="V353" s="159">
        <v>2.8888888888888884</v>
      </c>
      <c r="W353" s="161">
        <v>0.39205063920838557</v>
      </c>
      <c r="X353" s="161">
        <v>2.0965249902310914</v>
      </c>
      <c r="Y353" s="184">
        <v>3.6812527875466854</v>
      </c>
      <c r="AO353" s="256"/>
      <c r="AP353" s="135" t="s">
        <v>14</v>
      </c>
      <c r="AQ353" s="159">
        <v>3.8888888888888888</v>
      </c>
      <c r="AR353" s="161">
        <v>0.44444444444444436</v>
      </c>
      <c r="AS353" s="161">
        <v>2.990633159864009</v>
      </c>
      <c r="AT353" s="184">
        <v>4.7871446179137687</v>
      </c>
    </row>
    <row r="354" spans="20:46" ht="15" customHeight="1" x14ac:dyDescent="0.2">
      <c r="T354" s="256"/>
      <c r="U354" s="135" t="s">
        <v>15</v>
      </c>
      <c r="V354" s="159">
        <v>3</v>
      </c>
      <c r="W354" s="161">
        <v>0.3920506392083854</v>
      </c>
      <c r="X354" s="161">
        <v>2.2076361013422034</v>
      </c>
      <c r="Y354" s="184">
        <v>3.7923638986577966</v>
      </c>
      <c r="AO354" s="256"/>
      <c r="AP354" s="135" t="s">
        <v>15</v>
      </c>
      <c r="AQ354" s="159">
        <v>4.1111111111111107</v>
      </c>
      <c r="AR354" s="161">
        <v>0.38570122128243961</v>
      </c>
      <c r="AS354" s="161">
        <v>3.3315798647662107</v>
      </c>
      <c r="AT354" s="184">
        <v>4.8906423574560103</v>
      </c>
    </row>
    <row r="355" spans="20:46" ht="15" customHeight="1" x14ac:dyDescent="0.2">
      <c r="T355" s="257"/>
      <c r="U355" s="146" t="s">
        <v>80</v>
      </c>
      <c r="V355" s="162">
        <v>3.6666666666666665</v>
      </c>
      <c r="W355" s="164">
        <v>0.42673031932603372</v>
      </c>
      <c r="X355" s="164">
        <v>2.8042125199794072</v>
      </c>
      <c r="Y355" s="187">
        <v>4.5291208133539254</v>
      </c>
      <c r="AO355" s="257"/>
      <c r="AP355" s="146" t="s">
        <v>80</v>
      </c>
      <c r="AQ355" s="162">
        <v>4.6666666666666661</v>
      </c>
      <c r="AR355" s="164">
        <v>0.35486043161491804</v>
      </c>
      <c r="AS355" s="164">
        <v>3.9494669813363972</v>
      </c>
      <c r="AT355" s="187">
        <v>5.383866351996935</v>
      </c>
    </row>
    <row r="356" spans="20:46" ht="15" customHeight="1" x14ac:dyDescent="0.2">
      <c r="T356" s="261">
        <v>2.5</v>
      </c>
      <c r="U356" s="165" t="s">
        <v>11</v>
      </c>
      <c r="V356" s="166">
        <v>1.2222222222222223</v>
      </c>
      <c r="W356" s="167">
        <v>0.40138648595974313</v>
      </c>
      <c r="X356" s="167">
        <v>0.41098987344758864</v>
      </c>
      <c r="Y356" s="188">
        <v>2.0334545709968559</v>
      </c>
      <c r="AO356" s="261">
        <v>2.5</v>
      </c>
      <c r="AP356" s="165" t="s">
        <v>11</v>
      </c>
      <c r="AQ356" s="166">
        <v>2.3333333333333335</v>
      </c>
      <c r="AR356" s="167">
        <v>0.33884334848837566</v>
      </c>
      <c r="AS356" s="167">
        <v>1.6485053805346044</v>
      </c>
      <c r="AT356" s="188">
        <v>3.0181612861320626</v>
      </c>
    </row>
    <row r="357" spans="20:46" ht="15" customHeight="1" x14ac:dyDescent="0.2">
      <c r="T357" s="256"/>
      <c r="U357" s="135" t="s">
        <v>12</v>
      </c>
      <c r="V357" s="159">
        <v>2</v>
      </c>
      <c r="W357" s="161">
        <v>0.45542003404264886</v>
      </c>
      <c r="X357" s="161">
        <v>1.0795617769440906</v>
      </c>
      <c r="Y357" s="184">
        <v>2.9204382230559092</v>
      </c>
      <c r="AO357" s="256"/>
      <c r="AP357" s="135" t="s">
        <v>12</v>
      </c>
      <c r="AQ357" s="159">
        <v>2.7777777777777772</v>
      </c>
      <c r="AR357" s="161">
        <v>0.44095855184409849</v>
      </c>
      <c r="AS357" s="161">
        <v>1.886567300500706</v>
      </c>
      <c r="AT357" s="184">
        <v>3.6689882550548485</v>
      </c>
    </row>
    <row r="358" spans="20:46" ht="15" customHeight="1" x14ac:dyDescent="0.2">
      <c r="T358" s="256"/>
      <c r="U358" s="135" t="s">
        <v>13</v>
      </c>
      <c r="V358" s="159">
        <v>2.7777777777777777</v>
      </c>
      <c r="W358" s="161">
        <v>0.4324777879117459</v>
      </c>
      <c r="X358" s="161">
        <v>1.9037075637753789</v>
      </c>
      <c r="Y358" s="184">
        <v>3.6518479917801763</v>
      </c>
      <c r="AO358" s="256"/>
      <c r="AP358" s="135" t="s">
        <v>13</v>
      </c>
      <c r="AQ358" s="159">
        <v>3.2222222222222223</v>
      </c>
      <c r="AR358" s="161">
        <v>0.45744864111641997</v>
      </c>
      <c r="AS358" s="161">
        <v>2.2976840313329134</v>
      </c>
      <c r="AT358" s="184">
        <v>4.1467604131115312</v>
      </c>
    </row>
    <row r="359" spans="20:46" ht="15" customHeight="1" x14ac:dyDescent="0.2">
      <c r="T359" s="256"/>
      <c r="U359" s="135" t="s">
        <v>14</v>
      </c>
      <c r="V359" s="159">
        <v>2.6666666666666661</v>
      </c>
      <c r="W359" s="161">
        <v>0.39205063920838557</v>
      </c>
      <c r="X359" s="161">
        <v>1.8743027680088693</v>
      </c>
      <c r="Y359" s="184">
        <v>3.4590305653244631</v>
      </c>
      <c r="AO359" s="256"/>
      <c r="AP359" s="135" t="s">
        <v>14</v>
      </c>
      <c r="AQ359" s="159">
        <v>3.4444444444444446</v>
      </c>
      <c r="AR359" s="161">
        <v>0.44444444444444436</v>
      </c>
      <c r="AS359" s="161">
        <v>2.5461887154195648</v>
      </c>
      <c r="AT359" s="184">
        <v>4.3427001734693249</v>
      </c>
    </row>
    <row r="360" spans="20:46" ht="15" customHeight="1" x14ac:dyDescent="0.2">
      <c r="T360" s="256"/>
      <c r="U360" s="135" t="s">
        <v>15</v>
      </c>
      <c r="V360" s="159">
        <v>3.5555555555555558</v>
      </c>
      <c r="W360" s="161">
        <v>0.3920506392083854</v>
      </c>
      <c r="X360" s="161">
        <v>2.7631916568977593</v>
      </c>
      <c r="Y360" s="184">
        <v>4.3479194542133524</v>
      </c>
      <c r="AO360" s="256"/>
      <c r="AP360" s="135" t="s">
        <v>15</v>
      </c>
      <c r="AQ360" s="159">
        <v>3.7777777777777777</v>
      </c>
      <c r="AR360" s="161">
        <v>0.38570122128243961</v>
      </c>
      <c r="AS360" s="161">
        <v>2.9982465314328777</v>
      </c>
      <c r="AT360" s="184">
        <v>4.5573090241226772</v>
      </c>
    </row>
    <row r="361" spans="20:46" ht="15" customHeight="1" x14ac:dyDescent="0.2">
      <c r="T361" s="257"/>
      <c r="U361" s="146" t="s">
        <v>80</v>
      </c>
      <c r="V361" s="162">
        <v>4</v>
      </c>
      <c r="W361" s="164">
        <v>0.42673031932603372</v>
      </c>
      <c r="X361" s="164">
        <v>3.1375458533127407</v>
      </c>
      <c r="Y361" s="187">
        <v>4.8624541466872593</v>
      </c>
      <c r="AO361" s="257"/>
      <c r="AP361" s="146" t="s">
        <v>80</v>
      </c>
      <c r="AQ361" s="162">
        <v>3.8888888888888888</v>
      </c>
      <c r="AR361" s="164">
        <v>0.35486043161491804</v>
      </c>
      <c r="AS361" s="164">
        <v>3.1716892035586199</v>
      </c>
      <c r="AT361" s="187">
        <v>4.6060885742191582</v>
      </c>
    </row>
    <row r="362" spans="20:46" ht="15" customHeight="1" x14ac:dyDescent="0.2">
      <c r="T362" s="261">
        <v>5</v>
      </c>
      <c r="U362" s="165" t="s">
        <v>11</v>
      </c>
      <c r="V362" s="166">
        <v>0.66666666666666718</v>
      </c>
      <c r="W362" s="167">
        <v>0.40138648595974313</v>
      </c>
      <c r="X362" s="167">
        <v>-0.1445656821079665</v>
      </c>
      <c r="Y362" s="188">
        <v>1.4778990154413008</v>
      </c>
      <c r="AO362" s="261">
        <v>5</v>
      </c>
      <c r="AP362" s="165" t="s">
        <v>11</v>
      </c>
      <c r="AQ362" s="166">
        <v>0.88888888888888962</v>
      </c>
      <c r="AR362" s="167">
        <v>0.33884334848837566</v>
      </c>
      <c r="AS362" s="167">
        <v>0.20406093609016054</v>
      </c>
      <c r="AT362" s="188">
        <v>1.5737168416876186</v>
      </c>
    </row>
    <row r="363" spans="20:46" ht="15" customHeight="1" x14ac:dyDescent="0.2">
      <c r="T363" s="256"/>
      <c r="U363" s="135" t="s">
        <v>12</v>
      </c>
      <c r="V363" s="159">
        <v>1.1111111111111116</v>
      </c>
      <c r="W363" s="161">
        <v>0.45542003404264886</v>
      </c>
      <c r="X363" s="161">
        <v>0.19067288805520233</v>
      </c>
      <c r="Y363" s="184">
        <v>2.0315493341670208</v>
      </c>
      <c r="AO363" s="256"/>
      <c r="AP363" s="135" t="s">
        <v>12</v>
      </c>
      <c r="AQ363" s="159">
        <v>1.5555555555555558</v>
      </c>
      <c r="AR363" s="161">
        <v>0.44095855184409849</v>
      </c>
      <c r="AS363" s="161">
        <v>0.66434507827848466</v>
      </c>
      <c r="AT363" s="184">
        <v>2.4467660328326271</v>
      </c>
    </row>
    <row r="364" spans="20:46" ht="15" customHeight="1" x14ac:dyDescent="0.2">
      <c r="T364" s="256"/>
      <c r="U364" s="135" t="s">
        <v>13</v>
      </c>
      <c r="V364" s="159">
        <v>1.5555555555555562</v>
      </c>
      <c r="W364" s="161">
        <v>0.4324777879117459</v>
      </c>
      <c r="X364" s="161">
        <v>0.68148534155315743</v>
      </c>
      <c r="Y364" s="184">
        <v>2.4296257695579548</v>
      </c>
      <c r="AO364" s="256"/>
      <c r="AP364" s="135" t="s">
        <v>13</v>
      </c>
      <c r="AQ364" s="159">
        <v>2.0000000000000013</v>
      </c>
      <c r="AR364" s="161">
        <v>0.45744864111641997</v>
      </c>
      <c r="AS364" s="161">
        <v>1.0754618091106924</v>
      </c>
      <c r="AT364" s="184">
        <v>2.9245381908893102</v>
      </c>
    </row>
    <row r="365" spans="20:46" ht="15" customHeight="1" x14ac:dyDescent="0.2">
      <c r="T365" s="256"/>
      <c r="U365" s="135" t="s">
        <v>14</v>
      </c>
      <c r="V365" s="159">
        <v>2.0000000000000004</v>
      </c>
      <c r="W365" s="161">
        <v>0.39205063920838557</v>
      </c>
      <c r="X365" s="161">
        <v>1.2076361013422037</v>
      </c>
      <c r="Y365" s="184">
        <v>2.7923638986577974</v>
      </c>
      <c r="AO365" s="256"/>
      <c r="AP365" s="135" t="s">
        <v>14</v>
      </c>
      <c r="AQ365" s="159">
        <v>2.111111111111112</v>
      </c>
      <c r="AR365" s="161">
        <v>0.44444444444444436</v>
      </c>
      <c r="AS365" s="161">
        <v>1.2128553820862322</v>
      </c>
      <c r="AT365" s="184">
        <v>3.0093668401359919</v>
      </c>
    </row>
    <row r="366" spans="20:46" ht="15" customHeight="1" x14ac:dyDescent="0.2">
      <c r="T366" s="256"/>
      <c r="U366" s="135" t="s">
        <v>15</v>
      </c>
      <c r="V366" s="159">
        <v>1.6666666666666676</v>
      </c>
      <c r="W366" s="161">
        <v>0.3920506392083854</v>
      </c>
      <c r="X366" s="161">
        <v>0.87430276800887108</v>
      </c>
      <c r="Y366" s="184">
        <v>2.459030565324464</v>
      </c>
      <c r="AO366" s="256"/>
      <c r="AP366" s="135" t="s">
        <v>15</v>
      </c>
      <c r="AQ366" s="159">
        <v>2.3333333333333344</v>
      </c>
      <c r="AR366" s="161">
        <v>0.38570122128243961</v>
      </c>
      <c r="AS366" s="161">
        <v>1.5538020869884346</v>
      </c>
      <c r="AT366" s="184">
        <v>3.1128645796782344</v>
      </c>
    </row>
    <row r="367" spans="20:46" ht="15" customHeight="1" thickBot="1" x14ac:dyDescent="0.25">
      <c r="T367" s="262"/>
      <c r="U367" s="137" t="s">
        <v>80</v>
      </c>
      <c r="V367" s="168">
        <v>2.0000000000000009</v>
      </c>
      <c r="W367" s="170">
        <v>0.42673031932603372</v>
      </c>
      <c r="X367" s="170">
        <v>1.1375458533127418</v>
      </c>
      <c r="Y367" s="186">
        <v>2.8624541466872602</v>
      </c>
      <c r="AO367" s="262"/>
      <c r="AP367" s="137" t="s">
        <v>80</v>
      </c>
      <c r="AQ367" s="168">
        <v>3.0000000000000013</v>
      </c>
      <c r="AR367" s="170">
        <v>0.35486043161491804</v>
      </c>
      <c r="AS367" s="170">
        <v>2.2828003146697324</v>
      </c>
      <c r="AT367" s="186">
        <v>3.7171996853302702</v>
      </c>
    </row>
    <row r="368" spans="20:46" ht="15" customHeight="1" x14ac:dyDescent="0.2"/>
    <row r="369" spans="20:48" ht="15" customHeight="1" x14ac:dyDescent="0.2">
      <c r="T369" s="226" t="s">
        <v>64</v>
      </c>
      <c r="U369" s="226"/>
      <c r="V369" s="226"/>
      <c r="W369" s="226"/>
      <c r="X369" s="226"/>
      <c r="Y369" s="226"/>
      <c r="Z369" s="226"/>
      <c r="AA369" s="226"/>
      <c r="AO369" s="226" t="s">
        <v>64</v>
      </c>
      <c r="AP369" s="227"/>
      <c r="AQ369" s="227"/>
      <c r="AR369" s="227"/>
      <c r="AS369" s="227"/>
      <c r="AT369" s="227"/>
      <c r="AU369" s="227"/>
      <c r="AV369" s="227"/>
    </row>
    <row r="370" spans="20:48" ht="15" customHeight="1" thickBot="1" x14ac:dyDescent="0.25">
      <c r="T370" s="254" t="s">
        <v>9</v>
      </c>
      <c r="U370" s="254"/>
      <c r="V370" s="254"/>
      <c r="W370" s="254"/>
      <c r="X370" s="254"/>
      <c r="Y370" s="254"/>
      <c r="Z370" s="254"/>
      <c r="AA370" s="254"/>
      <c r="AO370" s="240" t="s">
        <v>9</v>
      </c>
      <c r="AP370" s="227"/>
      <c r="AQ370" s="227"/>
      <c r="AR370" s="227"/>
      <c r="AS370" s="227"/>
      <c r="AT370" s="227"/>
      <c r="AU370" s="227"/>
      <c r="AV370" s="227"/>
    </row>
    <row r="371" spans="20:48" ht="15" customHeight="1" thickBot="1" x14ac:dyDescent="0.25">
      <c r="T371" s="264" t="s">
        <v>101</v>
      </c>
      <c r="U371" s="276" t="s">
        <v>93</v>
      </c>
      <c r="V371" s="266" t="s">
        <v>94</v>
      </c>
      <c r="W371" s="269" t="s">
        <v>67</v>
      </c>
      <c r="X371" s="271" t="s">
        <v>58</v>
      </c>
      <c r="Y371" s="271" t="s">
        <v>131</v>
      </c>
      <c r="Z371" s="273" t="s">
        <v>132</v>
      </c>
      <c r="AA371" s="274"/>
      <c r="AO371" s="264" t="s">
        <v>101</v>
      </c>
      <c r="AP371" s="278" t="s">
        <v>93</v>
      </c>
      <c r="AQ371" s="275" t="s">
        <v>94</v>
      </c>
      <c r="AR371" s="241" t="s">
        <v>67</v>
      </c>
      <c r="AS371" s="243" t="s">
        <v>58</v>
      </c>
      <c r="AT371" s="243" t="s">
        <v>131</v>
      </c>
      <c r="AU371" s="245" t="s">
        <v>132</v>
      </c>
      <c r="AV371" s="246"/>
    </row>
    <row r="372" spans="20:48" ht="15" customHeight="1" thickBot="1" x14ac:dyDescent="0.25">
      <c r="T372" s="265"/>
      <c r="U372" s="277"/>
      <c r="V372" s="267"/>
      <c r="W372" s="270"/>
      <c r="X372" s="272"/>
      <c r="Y372" s="272"/>
      <c r="Z372" s="64" t="s">
        <v>60</v>
      </c>
      <c r="AA372" s="65" t="s">
        <v>61</v>
      </c>
      <c r="AO372" s="265"/>
      <c r="AP372" s="252"/>
      <c r="AQ372" s="249"/>
      <c r="AR372" s="242"/>
      <c r="AS372" s="244"/>
      <c r="AT372" s="244"/>
      <c r="AU372" s="64" t="s">
        <v>60</v>
      </c>
      <c r="AV372" s="65" t="s">
        <v>61</v>
      </c>
    </row>
    <row r="373" spans="20:48" ht="15" customHeight="1" x14ac:dyDescent="0.2">
      <c r="T373" s="255" t="s">
        <v>82</v>
      </c>
      <c r="U373" s="286" t="s">
        <v>11</v>
      </c>
      <c r="V373" s="133" t="s">
        <v>12</v>
      </c>
      <c r="W373" s="156">
        <v>-0.44444444444444375</v>
      </c>
      <c r="X373" s="158">
        <v>0.40673344928273619</v>
      </c>
      <c r="Y373" s="158">
        <v>1</v>
      </c>
      <c r="Z373" s="158">
        <v>-1.7141863979286365</v>
      </c>
      <c r="AA373" s="47">
        <v>0.82529750903974897</v>
      </c>
      <c r="AO373" s="255" t="s">
        <v>82</v>
      </c>
      <c r="AP373" s="279" t="s">
        <v>11</v>
      </c>
      <c r="AQ373" s="133" t="s">
        <v>12</v>
      </c>
      <c r="AR373" s="156">
        <v>-1.222222222222221</v>
      </c>
      <c r="AS373" s="158">
        <v>0.48686449556014766</v>
      </c>
      <c r="AT373" s="158">
        <v>0.24307389743847407</v>
      </c>
      <c r="AU373" s="158">
        <v>-2.7421175658798518</v>
      </c>
      <c r="AV373" s="47">
        <v>0.29767312143540997</v>
      </c>
    </row>
    <row r="374" spans="20:48" ht="15" customHeight="1" x14ac:dyDescent="0.2">
      <c r="T374" s="256"/>
      <c r="U374" s="283"/>
      <c r="V374" s="135" t="s">
        <v>13</v>
      </c>
      <c r="W374" s="159">
        <v>-0.55555555555555536</v>
      </c>
      <c r="X374" s="161">
        <v>0.38409746705430231</v>
      </c>
      <c r="Y374" s="161">
        <v>1</v>
      </c>
      <c r="Z374" s="161">
        <v>-1.7546324178247259</v>
      </c>
      <c r="AA374" s="51">
        <v>0.64352130671361529</v>
      </c>
      <c r="AO374" s="256"/>
      <c r="AP374" s="227"/>
      <c r="AQ374" s="135" t="s">
        <v>13</v>
      </c>
      <c r="AR374" s="190" t="s">
        <v>252</v>
      </c>
      <c r="AS374" s="161">
        <v>0.54659439449994851</v>
      </c>
      <c r="AT374" s="161">
        <v>1.7596125376069588E-3</v>
      </c>
      <c r="AU374" s="161">
        <v>-4.0396936915969199</v>
      </c>
      <c r="AV374" s="51">
        <v>-0.62697297506974681</v>
      </c>
    </row>
    <row r="375" spans="20:48" ht="15" customHeight="1" x14ac:dyDescent="0.2">
      <c r="T375" s="256"/>
      <c r="U375" s="283"/>
      <c r="V375" s="135" t="s">
        <v>14</v>
      </c>
      <c r="W375" s="190" t="s">
        <v>253</v>
      </c>
      <c r="X375" s="161">
        <v>0.36345393852880276</v>
      </c>
      <c r="Y375" s="161">
        <v>2.5643026451201693E-2</v>
      </c>
      <c r="Z375" s="161">
        <v>-2.3568540424546516</v>
      </c>
      <c r="AA375" s="51">
        <v>-8.7590401989791483E-2</v>
      </c>
      <c r="AO375" s="256"/>
      <c r="AP375" s="227"/>
      <c r="AQ375" s="135" t="s">
        <v>14</v>
      </c>
      <c r="AR375" s="190" t="s">
        <v>254</v>
      </c>
      <c r="AS375" s="161">
        <v>0.53460496549864023</v>
      </c>
      <c r="AT375" s="161">
        <v>9.4935354580975501E-5</v>
      </c>
      <c r="AU375" s="161">
        <v>-4.4467094932087496</v>
      </c>
      <c r="AV375" s="51">
        <v>-1.1088460623468068</v>
      </c>
    </row>
    <row r="376" spans="20:48" ht="15" customHeight="1" x14ac:dyDescent="0.2">
      <c r="T376" s="256"/>
      <c r="U376" s="283"/>
      <c r="V376" s="135" t="s">
        <v>15</v>
      </c>
      <c r="W376" s="190" t="s">
        <v>199</v>
      </c>
      <c r="X376" s="161">
        <v>0.40368671387966543</v>
      </c>
      <c r="Y376" s="161">
        <v>3.5155656614163328E-5</v>
      </c>
      <c r="Z376" s="161">
        <v>-3.4824528661023817</v>
      </c>
      <c r="AA376" s="51">
        <v>-0.96199157834206306</v>
      </c>
      <c r="AO376" s="256"/>
      <c r="AP376" s="227"/>
      <c r="AQ376" s="135" t="s">
        <v>15</v>
      </c>
      <c r="AR376" s="190" t="s">
        <v>255</v>
      </c>
      <c r="AS376" s="161">
        <v>0.45201879126239985</v>
      </c>
      <c r="AT376" s="161">
        <v>3.9084889533223456E-8</v>
      </c>
      <c r="AU376" s="161">
        <v>-4.8555583423577433</v>
      </c>
      <c r="AV376" s="51">
        <v>-2.0333305465311446</v>
      </c>
    </row>
    <row r="377" spans="20:48" ht="15" customHeight="1" x14ac:dyDescent="0.2">
      <c r="T377" s="256"/>
      <c r="U377" s="284"/>
      <c r="V377" s="146" t="s">
        <v>80</v>
      </c>
      <c r="W377" s="191" t="s">
        <v>256</v>
      </c>
      <c r="X377" s="164">
        <v>0.4186987484759282</v>
      </c>
      <c r="Y377" s="164">
        <v>2.1480900896100896E-6</v>
      </c>
      <c r="Z377" s="164">
        <v>-3.9737619344611979</v>
      </c>
      <c r="AA377" s="55">
        <v>-1.3595713988721343</v>
      </c>
      <c r="AO377" s="256"/>
      <c r="AP377" s="280"/>
      <c r="AQ377" s="146" t="s">
        <v>80</v>
      </c>
      <c r="AR377" s="191" t="s">
        <v>257</v>
      </c>
      <c r="AS377" s="164">
        <v>0.46745964373250282</v>
      </c>
      <c r="AT377" s="164">
        <v>9.197091886791546E-9</v>
      </c>
      <c r="AU377" s="164">
        <v>-5.2370949847954167</v>
      </c>
      <c r="AV377" s="55">
        <v>-2.3184605707601396</v>
      </c>
    </row>
    <row r="378" spans="20:48" ht="15" customHeight="1" x14ac:dyDescent="0.2">
      <c r="T378" s="256"/>
      <c r="U378" s="282" t="s">
        <v>12</v>
      </c>
      <c r="V378" s="165" t="s">
        <v>11</v>
      </c>
      <c r="W378" s="166">
        <v>0.44444444444444375</v>
      </c>
      <c r="X378" s="167">
        <v>0.40673344928273619</v>
      </c>
      <c r="Y378" s="167">
        <v>1</v>
      </c>
      <c r="Z378" s="167">
        <v>-0.82529750903974897</v>
      </c>
      <c r="AA378" s="59">
        <v>1.7141863979286365</v>
      </c>
      <c r="AO378" s="256"/>
      <c r="AP378" s="281" t="s">
        <v>12</v>
      </c>
      <c r="AQ378" s="165" t="s">
        <v>11</v>
      </c>
      <c r="AR378" s="166">
        <v>1.222222222222221</v>
      </c>
      <c r="AS378" s="167">
        <v>0.48686449556014766</v>
      </c>
      <c r="AT378" s="167">
        <v>0.24307389743847407</v>
      </c>
      <c r="AU378" s="167">
        <v>-0.29767312143540997</v>
      </c>
      <c r="AV378" s="59">
        <v>2.7421175658798518</v>
      </c>
    </row>
    <row r="379" spans="20:48" ht="15" customHeight="1" x14ac:dyDescent="0.2">
      <c r="T379" s="256"/>
      <c r="U379" s="283"/>
      <c r="V379" s="135" t="s">
        <v>13</v>
      </c>
      <c r="W379" s="159">
        <v>-0.1111111111111116</v>
      </c>
      <c r="X379" s="161">
        <v>0.46013953868552571</v>
      </c>
      <c r="Y379" s="161">
        <v>1</v>
      </c>
      <c r="Z379" s="161">
        <v>-1.5475763877098256</v>
      </c>
      <c r="AA379" s="51">
        <v>1.3253541654876024</v>
      </c>
      <c r="AO379" s="256"/>
      <c r="AP379" s="227"/>
      <c r="AQ379" s="135" t="s">
        <v>13</v>
      </c>
      <c r="AR379" s="159">
        <v>-1.1111111111111125</v>
      </c>
      <c r="AS379" s="161">
        <v>0.39596732624901027</v>
      </c>
      <c r="AT379" s="161">
        <v>0.1156386101642545</v>
      </c>
      <c r="AU379" s="161">
        <v>-2.3472433427580643</v>
      </c>
      <c r="AV379" s="51">
        <v>0.12502112053583922</v>
      </c>
    </row>
    <row r="380" spans="20:48" ht="15" customHeight="1" x14ac:dyDescent="0.2">
      <c r="T380" s="256"/>
      <c r="U380" s="283"/>
      <c r="V380" s="135" t="s">
        <v>14</v>
      </c>
      <c r="W380" s="159">
        <v>-0.77777777777777768</v>
      </c>
      <c r="X380" s="161">
        <v>0.41573970964154916</v>
      </c>
      <c r="Y380" s="161">
        <v>1</v>
      </c>
      <c r="Z380" s="161">
        <v>-2.0756355074336938</v>
      </c>
      <c r="AA380" s="51">
        <v>0.52007995187813838</v>
      </c>
      <c r="AO380" s="256"/>
      <c r="AP380" s="227"/>
      <c r="AQ380" s="135" t="s">
        <v>14</v>
      </c>
      <c r="AR380" s="190" t="s">
        <v>211</v>
      </c>
      <c r="AS380" s="161">
        <v>0.44790320823880836</v>
      </c>
      <c r="AT380" s="161">
        <v>1.8761255570592314E-2</v>
      </c>
      <c r="AU380" s="161">
        <v>-2.9538214114961177</v>
      </c>
      <c r="AV380" s="51">
        <v>-0.15728969961499664</v>
      </c>
    </row>
    <row r="381" spans="20:48" ht="15" customHeight="1" x14ac:dyDescent="0.2">
      <c r="T381" s="256"/>
      <c r="U381" s="283"/>
      <c r="V381" s="135" t="s">
        <v>15</v>
      </c>
      <c r="W381" s="190" t="s">
        <v>258</v>
      </c>
      <c r="X381" s="161">
        <v>0.41425226405127202</v>
      </c>
      <c r="Y381" s="161">
        <v>1.6410499071630588E-3</v>
      </c>
      <c r="Z381" s="161">
        <v>-3.070991994408566</v>
      </c>
      <c r="AA381" s="51">
        <v>-0.48456356114699123</v>
      </c>
      <c r="AO381" s="256"/>
      <c r="AP381" s="227"/>
      <c r="AQ381" s="135" t="s">
        <v>15</v>
      </c>
      <c r="AR381" s="190" t="s">
        <v>199</v>
      </c>
      <c r="AS381" s="161">
        <v>0.44165793143003984</v>
      </c>
      <c r="AT381" s="161">
        <v>1.6060552227797323E-4</v>
      </c>
      <c r="AU381" s="161">
        <v>-3.6009915504265</v>
      </c>
      <c r="AV381" s="51">
        <v>-0.84345289401794654</v>
      </c>
    </row>
    <row r="382" spans="20:48" ht="15" customHeight="1" x14ac:dyDescent="0.2">
      <c r="T382" s="256"/>
      <c r="U382" s="284"/>
      <c r="V382" s="146" t="s">
        <v>80</v>
      </c>
      <c r="W382" s="191" t="s">
        <v>199</v>
      </c>
      <c r="X382" s="164">
        <v>0.44583116994975291</v>
      </c>
      <c r="Y382" s="164">
        <v>1.8662303364930935E-4</v>
      </c>
      <c r="Z382" s="164">
        <v>-3.6140195815356209</v>
      </c>
      <c r="AA382" s="55">
        <v>-0.83042486290882367</v>
      </c>
      <c r="AO382" s="256"/>
      <c r="AP382" s="280"/>
      <c r="AQ382" s="146" t="s">
        <v>80</v>
      </c>
      <c r="AR382" s="191" t="s">
        <v>259</v>
      </c>
      <c r="AS382" s="164">
        <v>0.45609723892830661</v>
      </c>
      <c r="AT382" s="164">
        <v>2.5599969491917163E-5</v>
      </c>
      <c r="AU382" s="164">
        <v>-3.9794015661476236</v>
      </c>
      <c r="AV382" s="55">
        <v>-1.1317095449634904</v>
      </c>
    </row>
    <row r="383" spans="20:48" ht="15" customHeight="1" x14ac:dyDescent="0.2">
      <c r="T383" s="256"/>
      <c r="U383" s="282" t="s">
        <v>13</v>
      </c>
      <c r="V383" s="165" t="s">
        <v>11</v>
      </c>
      <c r="W383" s="166">
        <v>0.55555555555555536</v>
      </c>
      <c r="X383" s="167">
        <v>0.38409746705430231</v>
      </c>
      <c r="Y383" s="167">
        <v>1</v>
      </c>
      <c r="Z383" s="167">
        <v>-0.64352130671361529</v>
      </c>
      <c r="AA383" s="59">
        <v>1.7546324178247259</v>
      </c>
      <c r="AO383" s="256"/>
      <c r="AP383" s="281" t="s">
        <v>13</v>
      </c>
      <c r="AQ383" s="165" t="s">
        <v>11</v>
      </c>
      <c r="AR383" s="192" t="s">
        <v>260</v>
      </c>
      <c r="AS383" s="167">
        <v>0.54659439449994851</v>
      </c>
      <c r="AT383" s="167">
        <v>1.7596125376069588E-3</v>
      </c>
      <c r="AU383" s="167">
        <v>0.62697297506974681</v>
      </c>
      <c r="AV383" s="59">
        <v>4.0396936915969199</v>
      </c>
    </row>
    <row r="384" spans="20:48" ht="15" customHeight="1" x14ac:dyDescent="0.2">
      <c r="T384" s="256"/>
      <c r="U384" s="283"/>
      <c r="V384" s="135" t="s">
        <v>12</v>
      </c>
      <c r="W384" s="159">
        <v>0.1111111111111116</v>
      </c>
      <c r="X384" s="161">
        <v>0.46013953868552571</v>
      </c>
      <c r="Y384" s="161">
        <v>1</v>
      </c>
      <c r="Z384" s="161">
        <v>-1.3253541654876024</v>
      </c>
      <c r="AA384" s="51">
        <v>1.5475763877098256</v>
      </c>
      <c r="AO384" s="256"/>
      <c r="AP384" s="227"/>
      <c r="AQ384" s="135" t="s">
        <v>12</v>
      </c>
      <c r="AR384" s="159">
        <v>1.1111111111111125</v>
      </c>
      <c r="AS384" s="161">
        <v>0.39596732624901027</v>
      </c>
      <c r="AT384" s="161">
        <v>0.1156386101642545</v>
      </c>
      <c r="AU384" s="161">
        <v>-0.12502112053583922</v>
      </c>
      <c r="AV384" s="51">
        <v>2.3472433427580643</v>
      </c>
    </row>
    <row r="385" spans="20:48" ht="15" customHeight="1" x14ac:dyDescent="0.2">
      <c r="T385" s="256"/>
      <c r="U385" s="283"/>
      <c r="V385" s="135" t="s">
        <v>14</v>
      </c>
      <c r="W385" s="159">
        <v>-0.66666666666666607</v>
      </c>
      <c r="X385" s="161">
        <v>0.38086970002228038</v>
      </c>
      <c r="Y385" s="161">
        <v>1</v>
      </c>
      <c r="Z385" s="161">
        <v>-1.8556670741375927</v>
      </c>
      <c r="AA385" s="51">
        <v>0.52233374080426043</v>
      </c>
      <c r="AO385" s="256"/>
      <c r="AP385" s="227"/>
      <c r="AQ385" s="135" t="s">
        <v>14</v>
      </c>
      <c r="AR385" s="159">
        <v>-0.44444444444444464</v>
      </c>
      <c r="AS385" s="161">
        <v>0.30020569080236192</v>
      </c>
      <c r="AT385" s="161">
        <v>1</v>
      </c>
      <c r="AU385" s="161">
        <v>-1.381627656099818</v>
      </c>
      <c r="AV385" s="51">
        <v>0.49273876721092857</v>
      </c>
    </row>
    <row r="386" spans="20:48" ht="15" customHeight="1" x14ac:dyDescent="0.2">
      <c r="T386" s="256"/>
      <c r="U386" s="283"/>
      <c r="V386" s="135" t="s">
        <v>15</v>
      </c>
      <c r="W386" s="190" t="s">
        <v>261</v>
      </c>
      <c r="X386" s="161">
        <v>0.34156502553198659</v>
      </c>
      <c r="Y386" s="161">
        <v>2.6054226561319106E-4</v>
      </c>
      <c r="Z386" s="161">
        <v>-2.7329655991141468</v>
      </c>
      <c r="AA386" s="51">
        <v>-0.6003677342191871</v>
      </c>
      <c r="AO386" s="256"/>
      <c r="AP386" s="227"/>
      <c r="AQ386" s="135" t="s">
        <v>15</v>
      </c>
      <c r="AR386" s="159">
        <v>-1.1111111111111107</v>
      </c>
      <c r="AS386" s="161">
        <v>0.41722185234485737</v>
      </c>
      <c r="AT386" s="161">
        <v>0.16651025158645893</v>
      </c>
      <c r="AU386" s="161">
        <v>-2.4135957992204307</v>
      </c>
      <c r="AV386" s="51">
        <v>0.19137357699820934</v>
      </c>
    </row>
    <row r="387" spans="20:48" ht="15" customHeight="1" x14ac:dyDescent="0.2">
      <c r="T387" s="256"/>
      <c r="U387" s="284"/>
      <c r="V387" s="146" t="s">
        <v>80</v>
      </c>
      <c r="W387" s="191" t="s">
        <v>262</v>
      </c>
      <c r="X387" s="164">
        <v>0.4245549594342844</v>
      </c>
      <c r="Y387" s="164">
        <v>1.9384403250730336E-4</v>
      </c>
      <c r="Z387" s="164">
        <v>-3.4364883194625153</v>
      </c>
      <c r="AA387" s="55">
        <v>-0.78573390275970623</v>
      </c>
      <c r="AO387" s="256"/>
      <c r="AP387" s="280"/>
      <c r="AQ387" s="146" t="s">
        <v>80</v>
      </c>
      <c r="AR387" s="191" t="s">
        <v>194</v>
      </c>
      <c r="AS387" s="164">
        <v>0.39907299991262152</v>
      </c>
      <c r="AT387" s="164">
        <v>1.2302288260564127E-2</v>
      </c>
      <c r="AU387" s="164">
        <v>-2.6902719793704168</v>
      </c>
      <c r="AV387" s="55">
        <v>-0.19861690951847261</v>
      </c>
    </row>
    <row r="388" spans="20:48" ht="15" customHeight="1" x14ac:dyDescent="0.2">
      <c r="T388" s="256"/>
      <c r="U388" s="282" t="s">
        <v>14</v>
      </c>
      <c r="V388" s="165" t="s">
        <v>11</v>
      </c>
      <c r="W388" s="192" t="s">
        <v>263</v>
      </c>
      <c r="X388" s="167">
        <v>0.36345393852880276</v>
      </c>
      <c r="Y388" s="167">
        <v>2.5643026451201693E-2</v>
      </c>
      <c r="Z388" s="167">
        <v>8.7590401989791483E-2</v>
      </c>
      <c r="AA388" s="59">
        <v>2.3568540424546516</v>
      </c>
      <c r="AO388" s="256"/>
      <c r="AP388" s="281" t="s">
        <v>14</v>
      </c>
      <c r="AQ388" s="165" t="s">
        <v>11</v>
      </c>
      <c r="AR388" s="192" t="s">
        <v>264</v>
      </c>
      <c r="AS388" s="167">
        <v>0.53460496549864023</v>
      </c>
      <c r="AT388" s="167">
        <v>9.4935354580975501E-5</v>
      </c>
      <c r="AU388" s="167">
        <v>1.1088460623468068</v>
      </c>
      <c r="AV388" s="59">
        <v>4.4467094932087496</v>
      </c>
    </row>
    <row r="389" spans="20:48" ht="15" customHeight="1" x14ac:dyDescent="0.2">
      <c r="T389" s="256"/>
      <c r="U389" s="283"/>
      <c r="V389" s="135" t="s">
        <v>12</v>
      </c>
      <c r="W389" s="159">
        <v>0.77777777777777768</v>
      </c>
      <c r="X389" s="161">
        <v>0.41573970964154916</v>
      </c>
      <c r="Y389" s="161">
        <v>1</v>
      </c>
      <c r="Z389" s="161">
        <v>-0.52007995187813838</v>
      </c>
      <c r="AA389" s="51">
        <v>2.0756355074336938</v>
      </c>
      <c r="AO389" s="256"/>
      <c r="AP389" s="227"/>
      <c r="AQ389" s="135" t="s">
        <v>12</v>
      </c>
      <c r="AR389" s="190" t="s">
        <v>245</v>
      </c>
      <c r="AS389" s="161">
        <v>0.44790320823880836</v>
      </c>
      <c r="AT389" s="161">
        <v>1.8761255570592314E-2</v>
      </c>
      <c r="AU389" s="161">
        <v>0.15728969961499664</v>
      </c>
      <c r="AV389" s="51">
        <v>2.9538214114961177</v>
      </c>
    </row>
    <row r="390" spans="20:48" ht="15" customHeight="1" x14ac:dyDescent="0.2">
      <c r="T390" s="256"/>
      <c r="U390" s="283"/>
      <c r="V390" s="135" t="s">
        <v>13</v>
      </c>
      <c r="W390" s="159">
        <v>0.66666666666666607</v>
      </c>
      <c r="X390" s="161">
        <v>0.38086970002228038</v>
      </c>
      <c r="Y390" s="161">
        <v>1</v>
      </c>
      <c r="Z390" s="161">
        <v>-0.52233374080426043</v>
      </c>
      <c r="AA390" s="51">
        <v>1.8556670741375927</v>
      </c>
      <c r="AO390" s="256"/>
      <c r="AP390" s="227"/>
      <c r="AQ390" s="135" t="s">
        <v>13</v>
      </c>
      <c r="AR390" s="159">
        <v>0.44444444444444464</v>
      </c>
      <c r="AS390" s="161">
        <v>0.30020569080236192</v>
      </c>
      <c r="AT390" s="161">
        <v>1</v>
      </c>
      <c r="AU390" s="161">
        <v>-0.49273876721092857</v>
      </c>
      <c r="AV390" s="51">
        <v>1.381627656099818</v>
      </c>
    </row>
    <row r="391" spans="20:48" ht="15" customHeight="1" x14ac:dyDescent="0.2">
      <c r="T391" s="256"/>
      <c r="U391" s="283"/>
      <c r="V391" s="135" t="s">
        <v>15</v>
      </c>
      <c r="W391" s="190" t="s">
        <v>265</v>
      </c>
      <c r="X391" s="161">
        <v>0.28760398012321731</v>
      </c>
      <c r="Y391" s="161">
        <v>1.8546499830613395E-2</v>
      </c>
      <c r="Z391" s="161">
        <v>-1.8978431456657268</v>
      </c>
      <c r="AA391" s="51">
        <v>-0.10215685433427495</v>
      </c>
      <c r="AO391" s="256"/>
      <c r="AP391" s="227"/>
      <c r="AQ391" s="135" t="s">
        <v>15</v>
      </c>
      <c r="AR391" s="159">
        <v>-0.66666666666666607</v>
      </c>
      <c r="AS391" s="161">
        <v>0.32107073948444198</v>
      </c>
      <c r="AT391" s="161">
        <v>0.66490601084076095</v>
      </c>
      <c r="AU391" s="161">
        <v>-1.6689864627850266</v>
      </c>
      <c r="AV391" s="51">
        <v>0.33565312945169445</v>
      </c>
    </row>
    <row r="392" spans="20:48" ht="15" customHeight="1" x14ac:dyDescent="0.2">
      <c r="T392" s="256"/>
      <c r="U392" s="284"/>
      <c r="V392" s="146" t="s">
        <v>80</v>
      </c>
      <c r="W392" s="191" t="s">
        <v>194</v>
      </c>
      <c r="X392" s="164">
        <v>0.38729833462074165</v>
      </c>
      <c r="Y392" s="164">
        <v>8.9204701959128049E-3</v>
      </c>
      <c r="Z392" s="164">
        <v>-2.6535137866628844</v>
      </c>
      <c r="AA392" s="55">
        <v>-0.23537510222600475</v>
      </c>
      <c r="AO392" s="256"/>
      <c r="AP392" s="280"/>
      <c r="AQ392" s="146" t="s">
        <v>80</v>
      </c>
      <c r="AR392" s="162">
        <v>-1</v>
      </c>
      <c r="AS392" s="164">
        <v>0.41722185234485742</v>
      </c>
      <c r="AT392" s="164">
        <v>0.31952915119570846</v>
      </c>
      <c r="AU392" s="164">
        <v>-2.3024846881093204</v>
      </c>
      <c r="AV392" s="55">
        <v>0.30248468810932022</v>
      </c>
    </row>
    <row r="393" spans="20:48" ht="15" customHeight="1" x14ac:dyDescent="0.2">
      <c r="T393" s="256"/>
      <c r="U393" s="282" t="s">
        <v>15</v>
      </c>
      <c r="V393" s="165" t="s">
        <v>11</v>
      </c>
      <c r="W393" s="192" t="s">
        <v>187</v>
      </c>
      <c r="X393" s="167">
        <v>0.40368671387966543</v>
      </c>
      <c r="Y393" s="167">
        <v>3.5155656614163328E-5</v>
      </c>
      <c r="Z393" s="167">
        <v>0.96199157834206306</v>
      </c>
      <c r="AA393" s="59">
        <v>3.4824528661023817</v>
      </c>
      <c r="AO393" s="256"/>
      <c r="AP393" s="281" t="s">
        <v>15</v>
      </c>
      <c r="AQ393" s="165" t="s">
        <v>11</v>
      </c>
      <c r="AR393" s="192" t="s">
        <v>266</v>
      </c>
      <c r="AS393" s="167">
        <v>0.45201879126239985</v>
      </c>
      <c r="AT393" s="167">
        <v>3.9084889533223456E-8</v>
      </c>
      <c r="AU393" s="167">
        <v>2.0333305465311446</v>
      </c>
      <c r="AV393" s="59">
        <v>4.8555583423577433</v>
      </c>
    </row>
    <row r="394" spans="20:48" ht="15" customHeight="1" x14ac:dyDescent="0.2">
      <c r="T394" s="256"/>
      <c r="U394" s="283"/>
      <c r="V394" s="135" t="s">
        <v>12</v>
      </c>
      <c r="W394" s="190" t="s">
        <v>267</v>
      </c>
      <c r="X394" s="161">
        <v>0.41425226405127202</v>
      </c>
      <c r="Y394" s="161">
        <v>1.6410499071630588E-3</v>
      </c>
      <c r="Z394" s="161">
        <v>0.48456356114699123</v>
      </c>
      <c r="AA394" s="51">
        <v>3.070991994408566</v>
      </c>
      <c r="AO394" s="256"/>
      <c r="AP394" s="227"/>
      <c r="AQ394" s="135" t="s">
        <v>12</v>
      </c>
      <c r="AR394" s="190" t="s">
        <v>187</v>
      </c>
      <c r="AS394" s="161">
        <v>0.44165793143003984</v>
      </c>
      <c r="AT394" s="161">
        <v>1.6060552227797323E-4</v>
      </c>
      <c r="AU394" s="161">
        <v>0.84345289401794654</v>
      </c>
      <c r="AV394" s="51">
        <v>3.6009915504265</v>
      </c>
    </row>
    <row r="395" spans="20:48" ht="15" customHeight="1" x14ac:dyDescent="0.2">
      <c r="T395" s="256"/>
      <c r="U395" s="283"/>
      <c r="V395" s="135" t="s">
        <v>13</v>
      </c>
      <c r="W395" s="190" t="s">
        <v>268</v>
      </c>
      <c r="X395" s="161">
        <v>0.34156502553198659</v>
      </c>
      <c r="Y395" s="161">
        <v>2.6054226561319106E-4</v>
      </c>
      <c r="Z395" s="161">
        <v>0.6003677342191871</v>
      </c>
      <c r="AA395" s="51">
        <v>2.7329655991141468</v>
      </c>
      <c r="AO395" s="256"/>
      <c r="AP395" s="227"/>
      <c r="AQ395" s="135" t="s">
        <v>13</v>
      </c>
      <c r="AR395" s="159">
        <v>1.1111111111111107</v>
      </c>
      <c r="AS395" s="161">
        <v>0.41722185234485737</v>
      </c>
      <c r="AT395" s="161">
        <v>0.16651025158645893</v>
      </c>
      <c r="AU395" s="161">
        <v>-0.19137357699820934</v>
      </c>
      <c r="AV395" s="51">
        <v>2.4135957992204307</v>
      </c>
    </row>
    <row r="396" spans="20:48" ht="15" customHeight="1" x14ac:dyDescent="0.2">
      <c r="T396" s="256"/>
      <c r="U396" s="283"/>
      <c r="V396" s="135" t="s">
        <v>14</v>
      </c>
      <c r="W396" s="190" t="s">
        <v>269</v>
      </c>
      <c r="X396" s="161">
        <v>0.28760398012321731</v>
      </c>
      <c r="Y396" s="161">
        <v>1.8546499830613395E-2</v>
      </c>
      <c r="Z396" s="161">
        <v>0.10215685433427495</v>
      </c>
      <c r="AA396" s="51">
        <v>1.8978431456657268</v>
      </c>
      <c r="AO396" s="256"/>
      <c r="AP396" s="227"/>
      <c r="AQ396" s="135" t="s">
        <v>14</v>
      </c>
      <c r="AR396" s="159">
        <v>0.66666666666666607</v>
      </c>
      <c r="AS396" s="161">
        <v>0.32107073948444198</v>
      </c>
      <c r="AT396" s="161">
        <v>0.66490601084076095</v>
      </c>
      <c r="AU396" s="161">
        <v>-0.33565312945169445</v>
      </c>
      <c r="AV396" s="51">
        <v>1.6689864627850266</v>
      </c>
    </row>
    <row r="397" spans="20:48" ht="15" customHeight="1" x14ac:dyDescent="0.2">
      <c r="T397" s="256"/>
      <c r="U397" s="284"/>
      <c r="V397" s="146" t="s">
        <v>80</v>
      </c>
      <c r="W397" s="162">
        <v>-0.44444444444444375</v>
      </c>
      <c r="X397" s="164">
        <v>0.37267799624996473</v>
      </c>
      <c r="Y397" s="164">
        <v>1</v>
      </c>
      <c r="Z397" s="164">
        <v>-1.6078719614423433</v>
      </c>
      <c r="AA397" s="55">
        <v>0.71898307255345573</v>
      </c>
      <c r="AO397" s="256"/>
      <c r="AP397" s="280"/>
      <c r="AQ397" s="146" t="s">
        <v>80</v>
      </c>
      <c r="AR397" s="162">
        <v>-0.33333333333333393</v>
      </c>
      <c r="AS397" s="164">
        <v>0.38409746705430237</v>
      </c>
      <c r="AT397" s="164">
        <v>1</v>
      </c>
      <c r="AU397" s="164">
        <v>-1.5324101956025047</v>
      </c>
      <c r="AV397" s="55">
        <v>0.86574352893583684</v>
      </c>
    </row>
    <row r="398" spans="20:48" ht="15" customHeight="1" x14ac:dyDescent="0.2">
      <c r="T398" s="256"/>
      <c r="U398" s="282" t="s">
        <v>80</v>
      </c>
      <c r="V398" s="165" t="s">
        <v>11</v>
      </c>
      <c r="W398" s="192" t="s">
        <v>270</v>
      </c>
      <c r="X398" s="167">
        <v>0.4186987484759282</v>
      </c>
      <c r="Y398" s="167">
        <v>2.1480900896100896E-6</v>
      </c>
      <c r="Z398" s="167">
        <v>1.3595713988721343</v>
      </c>
      <c r="AA398" s="59">
        <v>3.9737619344611979</v>
      </c>
      <c r="AO398" s="256"/>
      <c r="AP398" s="281" t="s">
        <v>80</v>
      </c>
      <c r="AQ398" s="165" t="s">
        <v>11</v>
      </c>
      <c r="AR398" s="192" t="s">
        <v>271</v>
      </c>
      <c r="AS398" s="167">
        <v>0.46745964373250282</v>
      </c>
      <c r="AT398" s="167">
        <v>9.197091886791546E-9</v>
      </c>
      <c r="AU398" s="167">
        <v>2.3184605707601396</v>
      </c>
      <c r="AV398" s="59">
        <v>5.2370949847954167</v>
      </c>
    </row>
    <row r="399" spans="20:48" ht="15" customHeight="1" x14ac:dyDescent="0.2">
      <c r="T399" s="256"/>
      <c r="U399" s="283"/>
      <c r="V399" s="135" t="s">
        <v>12</v>
      </c>
      <c r="W399" s="190" t="s">
        <v>187</v>
      </c>
      <c r="X399" s="161">
        <v>0.44583116994975291</v>
      </c>
      <c r="Y399" s="161">
        <v>1.8662303364930935E-4</v>
      </c>
      <c r="Z399" s="161">
        <v>0.83042486290882367</v>
      </c>
      <c r="AA399" s="51">
        <v>3.6140195815356209</v>
      </c>
      <c r="AO399" s="256"/>
      <c r="AP399" s="227"/>
      <c r="AQ399" s="135" t="s">
        <v>12</v>
      </c>
      <c r="AR399" s="190" t="s">
        <v>272</v>
      </c>
      <c r="AS399" s="161">
        <v>0.45609723892830661</v>
      </c>
      <c r="AT399" s="161">
        <v>2.5599969491917163E-5</v>
      </c>
      <c r="AU399" s="161">
        <v>1.1317095449634904</v>
      </c>
      <c r="AV399" s="51">
        <v>3.9794015661476236</v>
      </c>
    </row>
    <row r="400" spans="20:48" ht="15" customHeight="1" x14ac:dyDescent="0.2">
      <c r="T400" s="256"/>
      <c r="U400" s="283"/>
      <c r="V400" s="135" t="s">
        <v>13</v>
      </c>
      <c r="W400" s="190" t="s">
        <v>273</v>
      </c>
      <c r="X400" s="161">
        <v>0.4245549594342844</v>
      </c>
      <c r="Y400" s="161">
        <v>1.9384403250730336E-4</v>
      </c>
      <c r="Z400" s="161">
        <v>0.78573390275970623</v>
      </c>
      <c r="AA400" s="51">
        <v>3.4364883194625153</v>
      </c>
      <c r="AO400" s="256"/>
      <c r="AP400" s="227"/>
      <c r="AQ400" s="135" t="s">
        <v>13</v>
      </c>
      <c r="AR400" s="190" t="s">
        <v>224</v>
      </c>
      <c r="AS400" s="161">
        <v>0.39907299991262152</v>
      </c>
      <c r="AT400" s="161">
        <v>1.2302288260564127E-2</v>
      </c>
      <c r="AU400" s="161">
        <v>0.19861690951847261</v>
      </c>
      <c r="AV400" s="51">
        <v>2.6902719793704168</v>
      </c>
    </row>
    <row r="401" spans="20:48" ht="15" customHeight="1" x14ac:dyDescent="0.2">
      <c r="T401" s="256"/>
      <c r="U401" s="283"/>
      <c r="V401" s="135" t="s">
        <v>14</v>
      </c>
      <c r="W401" s="190" t="s">
        <v>224</v>
      </c>
      <c r="X401" s="161">
        <v>0.38729833462074165</v>
      </c>
      <c r="Y401" s="161">
        <v>8.9204701959128049E-3</v>
      </c>
      <c r="Z401" s="161">
        <v>0.23537510222600475</v>
      </c>
      <c r="AA401" s="51">
        <v>2.6535137866628844</v>
      </c>
      <c r="AO401" s="256"/>
      <c r="AP401" s="227"/>
      <c r="AQ401" s="135" t="s">
        <v>14</v>
      </c>
      <c r="AR401" s="159">
        <v>1</v>
      </c>
      <c r="AS401" s="161">
        <v>0.41722185234485742</v>
      </c>
      <c r="AT401" s="161">
        <v>0.31952915119570846</v>
      </c>
      <c r="AU401" s="161">
        <v>-0.30248468810932022</v>
      </c>
      <c r="AV401" s="51">
        <v>2.3024846881093204</v>
      </c>
    </row>
    <row r="402" spans="20:48" ht="15" customHeight="1" x14ac:dyDescent="0.2">
      <c r="T402" s="257"/>
      <c r="U402" s="284"/>
      <c r="V402" s="146" t="s">
        <v>15</v>
      </c>
      <c r="W402" s="162">
        <v>0.44444444444444375</v>
      </c>
      <c r="X402" s="164">
        <v>0.37267799624996473</v>
      </c>
      <c r="Y402" s="164">
        <v>1</v>
      </c>
      <c r="Z402" s="164">
        <v>-0.71898307255345573</v>
      </c>
      <c r="AA402" s="55">
        <v>1.6078719614423433</v>
      </c>
      <c r="AO402" s="257"/>
      <c r="AP402" s="280"/>
      <c r="AQ402" s="146" t="s">
        <v>15</v>
      </c>
      <c r="AR402" s="162">
        <v>0.33333333333333393</v>
      </c>
      <c r="AS402" s="164">
        <v>0.38409746705430237</v>
      </c>
      <c r="AT402" s="164">
        <v>1</v>
      </c>
      <c r="AU402" s="164">
        <v>-0.86574352893583684</v>
      </c>
      <c r="AV402" s="55">
        <v>1.5324101956025047</v>
      </c>
    </row>
    <row r="403" spans="20:48" ht="15" customHeight="1" x14ac:dyDescent="0.2">
      <c r="T403" s="261">
        <v>1.25</v>
      </c>
      <c r="U403" s="282" t="s">
        <v>11</v>
      </c>
      <c r="V403" s="165" t="s">
        <v>12</v>
      </c>
      <c r="W403" s="166">
        <v>-1.2222222222222223</v>
      </c>
      <c r="X403" s="167">
        <v>0.40673344928273619</v>
      </c>
      <c r="Y403" s="167">
        <v>6.8535319187923022E-2</v>
      </c>
      <c r="Z403" s="167">
        <v>-2.491964175706415</v>
      </c>
      <c r="AA403" s="59">
        <v>4.7519731261970365E-2</v>
      </c>
      <c r="AO403" s="261">
        <v>1.25</v>
      </c>
      <c r="AP403" s="281" t="s">
        <v>11</v>
      </c>
      <c r="AQ403" s="165" t="s">
        <v>12</v>
      </c>
      <c r="AR403" s="166">
        <v>-1.2222222222222214</v>
      </c>
      <c r="AS403" s="167">
        <v>0.48686449556014766</v>
      </c>
      <c r="AT403" s="167">
        <v>0.24307389743847341</v>
      </c>
      <c r="AU403" s="167">
        <v>-2.7421175658798522</v>
      </c>
      <c r="AV403" s="59">
        <v>0.29767312143540953</v>
      </c>
    </row>
    <row r="404" spans="20:48" ht="15" customHeight="1" x14ac:dyDescent="0.2">
      <c r="T404" s="256"/>
      <c r="U404" s="283"/>
      <c r="V404" s="135" t="s">
        <v>13</v>
      </c>
      <c r="W404" s="159">
        <v>-0.8888888888888884</v>
      </c>
      <c r="X404" s="161">
        <v>0.38409746705430231</v>
      </c>
      <c r="Y404" s="161">
        <v>0.38810580050277116</v>
      </c>
      <c r="Z404" s="161">
        <v>-2.0879657511580589</v>
      </c>
      <c r="AA404" s="51">
        <v>0.3101879733802822</v>
      </c>
      <c r="AO404" s="256"/>
      <c r="AP404" s="227"/>
      <c r="AQ404" s="135" t="s">
        <v>13</v>
      </c>
      <c r="AR404" s="190" t="s">
        <v>274</v>
      </c>
      <c r="AS404" s="161">
        <v>0.54659439449994851</v>
      </c>
      <c r="AT404" s="161">
        <v>9.3817436119362292E-4</v>
      </c>
      <c r="AU404" s="161">
        <v>-4.1508048027080306</v>
      </c>
      <c r="AV404" s="51">
        <v>-0.73808408618085708</v>
      </c>
    </row>
    <row r="405" spans="20:48" ht="15" customHeight="1" x14ac:dyDescent="0.2">
      <c r="T405" s="256"/>
      <c r="U405" s="283"/>
      <c r="V405" s="135" t="s">
        <v>14</v>
      </c>
      <c r="W405" s="190" t="s">
        <v>258</v>
      </c>
      <c r="X405" s="161">
        <v>0.36345393852880276</v>
      </c>
      <c r="Y405" s="161">
        <v>2.5093071689472052E-4</v>
      </c>
      <c r="Z405" s="161">
        <v>-2.9124095980102069</v>
      </c>
      <c r="AA405" s="51">
        <v>-0.64314595754534687</v>
      </c>
      <c r="AO405" s="256"/>
      <c r="AP405" s="227"/>
      <c r="AQ405" s="135" t="s">
        <v>14</v>
      </c>
      <c r="AR405" s="190" t="s">
        <v>252</v>
      </c>
      <c r="AS405" s="161">
        <v>0.53460496549864023</v>
      </c>
      <c r="AT405" s="161">
        <v>1.3098234544955511E-3</v>
      </c>
      <c r="AU405" s="161">
        <v>-4.0022650487643041</v>
      </c>
      <c r="AV405" s="51">
        <v>-0.66440161790236174</v>
      </c>
    </row>
    <row r="406" spans="20:48" ht="15" customHeight="1" x14ac:dyDescent="0.2">
      <c r="T406" s="256"/>
      <c r="U406" s="283"/>
      <c r="V406" s="135" t="s">
        <v>15</v>
      </c>
      <c r="W406" s="190" t="s">
        <v>262</v>
      </c>
      <c r="X406" s="161">
        <v>0.40368671387966543</v>
      </c>
      <c r="Y406" s="161">
        <v>8.5229249406295563E-5</v>
      </c>
      <c r="Z406" s="161">
        <v>-3.3713417549912701</v>
      </c>
      <c r="AA406" s="51">
        <v>-0.85088046723095145</v>
      </c>
      <c r="AO406" s="256"/>
      <c r="AP406" s="227"/>
      <c r="AQ406" s="135" t="s">
        <v>15</v>
      </c>
      <c r="AR406" s="190" t="s">
        <v>275</v>
      </c>
      <c r="AS406" s="161">
        <v>0.45201879126239985</v>
      </c>
      <c r="AT406" s="161">
        <v>8.3708524450052017E-9</v>
      </c>
      <c r="AU406" s="161">
        <v>-5.0777805645799656</v>
      </c>
      <c r="AV406" s="51">
        <v>-2.2555527687533665</v>
      </c>
    </row>
    <row r="407" spans="20:48" ht="15" customHeight="1" x14ac:dyDescent="0.2">
      <c r="T407" s="256"/>
      <c r="U407" s="284"/>
      <c r="V407" s="146" t="s">
        <v>80</v>
      </c>
      <c r="W407" s="191" t="s">
        <v>252</v>
      </c>
      <c r="X407" s="164">
        <v>0.4186987484759282</v>
      </c>
      <c r="Y407" s="164">
        <v>2.8228808192641108E-5</v>
      </c>
      <c r="Z407" s="164">
        <v>-3.6404286011278648</v>
      </c>
      <c r="AA407" s="55">
        <v>-1.0262380655388013</v>
      </c>
      <c r="AO407" s="256"/>
      <c r="AP407" s="280"/>
      <c r="AQ407" s="146" t="s">
        <v>80</v>
      </c>
      <c r="AR407" s="191" t="s">
        <v>276</v>
      </c>
      <c r="AS407" s="164">
        <v>0.46745964373250282</v>
      </c>
      <c r="AT407" s="164">
        <v>2.1191411122312254E-9</v>
      </c>
      <c r="AU407" s="164">
        <v>-5.4593172070176372</v>
      </c>
      <c r="AV407" s="55">
        <v>-2.5406827929823605</v>
      </c>
    </row>
    <row r="408" spans="20:48" ht="15" customHeight="1" x14ac:dyDescent="0.2">
      <c r="T408" s="256"/>
      <c r="U408" s="282" t="s">
        <v>12</v>
      </c>
      <c r="V408" s="165" t="s">
        <v>11</v>
      </c>
      <c r="W408" s="166">
        <v>1.2222222222222223</v>
      </c>
      <c r="X408" s="167">
        <v>0.40673344928273619</v>
      </c>
      <c r="Y408" s="167">
        <v>6.8535319187923022E-2</v>
      </c>
      <c r="Z408" s="167">
        <v>-4.7519731261970365E-2</v>
      </c>
      <c r="AA408" s="59">
        <v>2.491964175706415</v>
      </c>
      <c r="AO408" s="256"/>
      <c r="AP408" s="281" t="s">
        <v>12</v>
      </c>
      <c r="AQ408" s="165" t="s">
        <v>11</v>
      </c>
      <c r="AR408" s="166">
        <v>1.2222222222222214</v>
      </c>
      <c r="AS408" s="167">
        <v>0.48686449556014766</v>
      </c>
      <c r="AT408" s="167">
        <v>0.24307389743847341</v>
      </c>
      <c r="AU408" s="167">
        <v>-0.29767312143540953</v>
      </c>
      <c r="AV408" s="59">
        <v>2.7421175658798522</v>
      </c>
    </row>
    <row r="409" spans="20:48" ht="15" customHeight="1" x14ac:dyDescent="0.2">
      <c r="T409" s="256"/>
      <c r="U409" s="283"/>
      <c r="V409" s="135" t="s">
        <v>13</v>
      </c>
      <c r="W409" s="159">
        <v>0.33333333333333393</v>
      </c>
      <c r="X409" s="161">
        <v>0.46013953868552571</v>
      </c>
      <c r="Y409" s="161">
        <v>1</v>
      </c>
      <c r="Z409" s="161">
        <v>-1.1031319432653801</v>
      </c>
      <c r="AA409" s="51">
        <v>1.769798609932048</v>
      </c>
      <c r="AO409" s="256"/>
      <c r="AP409" s="227"/>
      <c r="AQ409" s="135" t="s">
        <v>13</v>
      </c>
      <c r="AR409" s="159">
        <v>-1.2222222222222223</v>
      </c>
      <c r="AS409" s="161">
        <v>0.39596732624901027</v>
      </c>
      <c r="AT409" s="161">
        <v>5.5005678806877296E-2</v>
      </c>
      <c r="AU409" s="161">
        <v>-2.4583544538691742</v>
      </c>
      <c r="AV409" s="51">
        <v>1.3910009424729393E-2</v>
      </c>
    </row>
    <row r="410" spans="20:48" ht="15" customHeight="1" x14ac:dyDescent="0.2">
      <c r="T410" s="256"/>
      <c r="U410" s="283"/>
      <c r="V410" s="135" t="s">
        <v>14</v>
      </c>
      <c r="W410" s="159">
        <v>-0.55555555555555447</v>
      </c>
      <c r="X410" s="161">
        <v>0.41573970964154916</v>
      </c>
      <c r="Y410" s="161">
        <v>1</v>
      </c>
      <c r="Z410" s="161">
        <v>-1.8534132852114706</v>
      </c>
      <c r="AA410" s="51">
        <v>0.74230217410036159</v>
      </c>
      <c r="AO410" s="256"/>
      <c r="AP410" s="227"/>
      <c r="AQ410" s="135" t="s">
        <v>14</v>
      </c>
      <c r="AR410" s="159">
        <v>-1.1111111111111116</v>
      </c>
      <c r="AS410" s="161">
        <v>0.44790320823880836</v>
      </c>
      <c r="AT410" s="161">
        <v>0.26126551491969019</v>
      </c>
      <c r="AU410" s="161">
        <v>-2.5093769670516721</v>
      </c>
      <c r="AV410" s="51">
        <v>0.28715474482944892</v>
      </c>
    </row>
    <row r="411" spans="20:48" ht="15" customHeight="1" x14ac:dyDescent="0.2">
      <c r="T411" s="256"/>
      <c r="U411" s="283"/>
      <c r="V411" s="135" t="s">
        <v>15</v>
      </c>
      <c r="W411" s="159">
        <v>-0.8888888888888884</v>
      </c>
      <c r="X411" s="161">
        <v>0.41425226405127202</v>
      </c>
      <c r="Y411" s="161">
        <v>0.57020493258245974</v>
      </c>
      <c r="Z411" s="161">
        <v>-2.1821031055196758</v>
      </c>
      <c r="AA411" s="51">
        <v>0.40432532774189894</v>
      </c>
      <c r="AO411" s="256"/>
      <c r="AP411" s="227"/>
      <c r="AQ411" s="135" t="s">
        <v>15</v>
      </c>
      <c r="AR411" s="190" t="s">
        <v>274</v>
      </c>
      <c r="AS411" s="161">
        <v>0.44165793143003984</v>
      </c>
      <c r="AT411" s="161">
        <v>3.1924807298096605E-5</v>
      </c>
      <c r="AU411" s="161">
        <v>-3.8232137726487214</v>
      </c>
      <c r="AV411" s="51">
        <v>-1.0656751162401681</v>
      </c>
    </row>
    <row r="412" spans="20:48" ht="15" customHeight="1" x14ac:dyDescent="0.2">
      <c r="T412" s="256"/>
      <c r="U412" s="284"/>
      <c r="V412" s="146" t="s">
        <v>80</v>
      </c>
      <c r="W412" s="162">
        <v>-1.1111111111111107</v>
      </c>
      <c r="X412" s="164">
        <v>0.44583116994975291</v>
      </c>
      <c r="Y412" s="164">
        <v>0.25406150532537253</v>
      </c>
      <c r="Z412" s="164">
        <v>-2.5029084704245093</v>
      </c>
      <c r="AA412" s="55">
        <v>0.28068624820228788</v>
      </c>
      <c r="AO412" s="256"/>
      <c r="AP412" s="280"/>
      <c r="AQ412" s="146" t="s">
        <v>80</v>
      </c>
      <c r="AR412" s="191" t="s">
        <v>254</v>
      </c>
      <c r="AS412" s="164">
        <v>0.45609723892830661</v>
      </c>
      <c r="AT412" s="164">
        <v>5.292066861698114E-6</v>
      </c>
      <c r="AU412" s="164">
        <v>-4.2016237883698446</v>
      </c>
      <c r="AV412" s="55">
        <v>-1.353931767185711</v>
      </c>
    </row>
    <row r="413" spans="20:48" ht="15" customHeight="1" x14ac:dyDescent="0.2">
      <c r="T413" s="256"/>
      <c r="U413" s="282" t="s">
        <v>13</v>
      </c>
      <c r="V413" s="165" t="s">
        <v>11</v>
      </c>
      <c r="W413" s="166">
        <v>0.8888888888888884</v>
      </c>
      <c r="X413" s="167">
        <v>0.38409746705430231</v>
      </c>
      <c r="Y413" s="167">
        <v>0.38810580050277116</v>
      </c>
      <c r="Z413" s="167">
        <v>-0.3101879733802822</v>
      </c>
      <c r="AA413" s="59">
        <v>2.0879657511580589</v>
      </c>
      <c r="AO413" s="256"/>
      <c r="AP413" s="281" t="s">
        <v>13</v>
      </c>
      <c r="AQ413" s="165" t="s">
        <v>11</v>
      </c>
      <c r="AR413" s="192" t="s">
        <v>277</v>
      </c>
      <c r="AS413" s="167">
        <v>0.54659439449994851</v>
      </c>
      <c r="AT413" s="167">
        <v>9.3817436119362292E-4</v>
      </c>
      <c r="AU413" s="167">
        <v>0.73808408618085708</v>
      </c>
      <c r="AV413" s="59">
        <v>4.1508048027080306</v>
      </c>
    </row>
    <row r="414" spans="20:48" ht="15" customHeight="1" x14ac:dyDescent="0.2">
      <c r="T414" s="256"/>
      <c r="U414" s="283"/>
      <c r="V414" s="135" t="s">
        <v>12</v>
      </c>
      <c r="W414" s="159">
        <v>-0.33333333333333393</v>
      </c>
      <c r="X414" s="161">
        <v>0.46013953868552571</v>
      </c>
      <c r="Y414" s="161">
        <v>1</v>
      </c>
      <c r="Z414" s="161">
        <v>-1.769798609932048</v>
      </c>
      <c r="AA414" s="51">
        <v>1.1031319432653801</v>
      </c>
      <c r="AO414" s="256"/>
      <c r="AP414" s="227"/>
      <c r="AQ414" s="135" t="s">
        <v>12</v>
      </c>
      <c r="AR414" s="159">
        <v>1.2222222222222223</v>
      </c>
      <c r="AS414" s="161">
        <v>0.39596732624901027</v>
      </c>
      <c r="AT414" s="161">
        <v>5.5005678806877296E-2</v>
      </c>
      <c r="AU414" s="161">
        <v>-1.3910009424729393E-2</v>
      </c>
      <c r="AV414" s="51">
        <v>2.4583544538691742</v>
      </c>
    </row>
    <row r="415" spans="20:48" ht="15" customHeight="1" x14ac:dyDescent="0.2">
      <c r="T415" s="256"/>
      <c r="U415" s="283"/>
      <c r="V415" s="135" t="s">
        <v>14</v>
      </c>
      <c r="W415" s="159">
        <v>-0.8888888888888884</v>
      </c>
      <c r="X415" s="161">
        <v>0.38086970002228038</v>
      </c>
      <c r="Y415" s="161">
        <v>0.37071827798447304</v>
      </c>
      <c r="Z415" s="161">
        <v>-2.0778892963598148</v>
      </c>
      <c r="AA415" s="51">
        <v>0.30011151858203811</v>
      </c>
      <c r="AO415" s="256"/>
      <c r="AP415" s="227"/>
      <c r="AQ415" s="135" t="s">
        <v>14</v>
      </c>
      <c r="AR415" s="159">
        <v>0.11111111111111072</v>
      </c>
      <c r="AS415" s="161">
        <v>0.30020569080236192</v>
      </c>
      <c r="AT415" s="161">
        <v>1</v>
      </c>
      <c r="AU415" s="161">
        <v>-0.8260721005442625</v>
      </c>
      <c r="AV415" s="51">
        <v>1.048294322766484</v>
      </c>
    </row>
    <row r="416" spans="20:48" ht="15" customHeight="1" x14ac:dyDescent="0.2">
      <c r="T416" s="256"/>
      <c r="U416" s="283"/>
      <c r="V416" s="135" t="s">
        <v>15</v>
      </c>
      <c r="W416" s="190" t="s">
        <v>253</v>
      </c>
      <c r="X416" s="161">
        <v>0.34156502553198659</v>
      </c>
      <c r="Y416" s="161">
        <v>1.3862050846520712E-2</v>
      </c>
      <c r="Z416" s="161">
        <v>-2.2885211546697022</v>
      </c>
      <c r="AA416" s="51">
        <v>-0.15592328977474246</v>
      </c>
      <c r="AO416" s="256"/>
      <c r="AP416" s="227"/>
      <c r="AQ416" s="135" t="s">
        <v>15</v>
      </c>
      <c r="AR416" s="159">
        <v>-1.2222222222222223</v>
      </c>
      <c r="AS416" s="161">
        <v>0.41722185234485737</v>
      </c>
      <c r="AT416" s="161">
        <v>8.3773342897872249E-2</v>
      </c>
      <c r="AU416" s="161">
        <v>-2.5247069103315423</v>
      </c>
      <c r="AV416" s="51">
        <v>8.0262465887097734E-2</v>
      </c>
    </row>
    <row r="417" spans="20:48" ht="15" customHeight="1" x14ac:dyDescent="0.2">
      <c r="T417" s="256"/>
      <c r="U417" s="284"/>
      <c r="V417" s="146" t="s">
        <v>80</v>
      </c>
      <c r="W417" s="191" t="s">
        <v>194</v>
      </c>
      <c r="X417" s="164">
        <v>0.4245549594342844</v>
      </c>
      <c r="Y417" s="164">
        <v>2.2939439201257013E-2</v>
      </c>
      <c r="Z417" s="164">
        <v>-2.7698216527958492</v>
      </c>
      <c r="AA417" s="55">
        <v>-0.11906723609304017</v>
      </c>
      <c r="AO417" s="256"/>
      <c r="AP417" s="280"/>
      <c r="AQ417" s="146" t="s">
        <v>80</v>
      </c>
      <c r="AR417" s="191" t="s">
        <v>211</v>
      </c>
      <c r="AS417" s="164">
        <v>0.39907299991262152</v>
      </c>
      <c r="AT417" s="164">
        <v>5.4172347280595258E-3</v>
      </c>
      <c r="AU417" s="164">
        <v>-2.8013830904815276</v>
      </c>
      <c r="AV417" s="55">
        <v>-0.30972802062958332</v>
      </c>
    </row>
    <row r="418" spans="20:48" ht="15" customHeight="1" x14ac:dyDescent="0.2">
      <c r="T418" s="256"/>
      <c r="U418" s="282" t="s">
        <v>14</v>
      </c>
      <c r="V418" s="165" t="s">
        <v>11</v>
      </c>
      <c r="W418" s="192" t="s">
        <v>267</v>
      </c>
      <c r="X418" s="167">
        <v>0.36345393852880276</v>
      </c>
      <c r="Y418" s="167">
        <v>2.5093071689472052E-4</v>
      </c>
      <c r="Z418" s="167">
        <v>0.64314595754534687</v>
      </c>
      <c r="AA418" s="59">
        <v>2.9124095980102069</v>
      </c>
      <c r="AO418" s="256"/>
      <c r="AP418" s="281" t="s">
        <v>14</v>
      </c>
      <c r="AQ418" s="165" t="s">
        <v>11</v>
      </c>
      <c r="AR418" s="192" t="s">
        <v>260</v>
      </c>
      <c r="AS418" s="167">
        <v>0.53460496549864023</v>
      </c>
      <c r="AT418" s="167">
        <v>1.3098234544955511E-3</v>
      </c>
      <c r="AU418" s="167">
        <v>0.66440161790236174</v>
      </c>
      <c r="AV418" s="59">
        <v>4.0022650487643041</v>
      </c>
    </row>
    <row r="419" spans="20:48" ht="15" customHeight="1" x14ac:dyDescent="0.2">
      <c r="T419" s="256"/>
      <c r="U419" s="283"/>
      <c r="V419" s="135" t="s">
        <v>12</v>
      </c>
      <c r="W419" s="159">
        <v>0.55555555555555447</v>
      </c>
      <c r="X419" s="161">
        <v>0.41573970964154916</v>
      </c>
      <c r="Y419" s="161">
        <v>1</v>
      </c>
      <c r="Z419" s="161">
        <v>-0.74230217410036159</v>
      </c>
      <c r="AA419" s="51">
        <v>1.8534132852114706</v>
      </c>
      <c r="AO419" s="256"/>
      <c r="AP419" s="227"/>
      <c r="AQ419" s="135" t="s">
        <v>12</v>
      </c>
      <c r="AR419" s="159">
        <v>1.1111111111111116</v>
      </c>
      <c r="AS419" s="161">
        <v>0.44790320823880836</v>
      </c>
      <c r="AT419" s="161">
        <v>0.26126551491969019</v>
      </c>
      <c r="AU419" s="161">
        <v>-0.28715474482944892</v>
      </c>
      <c r="AV419" s="51">
        <v>2.5093769670516721</v>
      </c>
    </row>
    <row r="420" spans="20:48" ht="15" customHeight="1" x14ac:dyDescent="0.2">
      <c r="T420" s="256"/>
      <c r="U420" s="283"/>
      <c r="V420" s="135" t="s">
        <v>13</v>
      </c>
      <c r="W420" s="159">
        <v>0.8888888888888884</v>
      </c>
      <c r="X420" s="161">
        <v>0.38086970002228038</v>
      </c>
      <c r="Y420" s="161">
        <v>0.37071827798447304</v>
      </c>
      <c r="Z420" s="161">
        <v>-0.30011151858203811</v>
      </c>
      <c r="AA420" s="51">
        <v>2.0778892963598148</v>
      </c>
      <c r="AO420" s="256"/>
      <c r="AP420" s="227"/>
      <c r="AQ420" s="135" t="s">
        <v>13</v>
      </c>
      <c r="AR420" s="159">
        <v>-0.11111111111111072</v>
      </c>
      <c r="AS420" s="161">
        <v>0.30020569080236192</v>
      </c>
      <c r="AT420" s="161">
        <v>1</v>
      </c>
      <c r="AU420" s="161">
        <v>-1.048294322766484</v>
      </c>
      <c r="AV420" s="51">
        <v>0.8260721005442625</v>
      </c>
    </row>
    <row r="421" spans="20:48" ht="15" customHeight="1" x14ac:dyDescent="0.2">
      <c r="T421" s="256"/>
      <c r="U421" s="283"/>
      <c r="V421" s="135" t="s">
        <v>15</v>
      </c>
      <c r="W421" s="159">
        <v>-0.33333333333333393</v>
      </c>
      <c r="X421" s="161">
        <v>0.28760398012321731</v>
      </c>
      <c r="Y421" s="161">
        <v>1</v>
      </c>
      <c r="Z421" s="161">
        <v>-1.2311764789990598</v>
      </c>
      <c r="AA421" s="51">
        <v>0.56450981233239206</v>
      </c>
      <c r="AO421" s="256"/>
      <c r="AP421" s="227"/>
      <c r="AQ421" s="135" t="s">
        <v>15</v>
      </c>
      <c r="AR421" s="190" t="s">
        <v>278</v>
      </c>
      <c r="AS421" s="161">
        <v>0.32107073948444198</v>
      </c>
      <c r="AT421" s="161">
        <v>2.5104714311791161E-3</v>
      </c>
      <c r="AU421" s="161">
        <v>-2.3356531294516936</v>
      </c>
      <c r="AV421" s="51">
        <v>-0.33101353721497251</v>
      </c>
    </row>
    <row r="422" spans="20:48" ht="15" customHeight="1" x14ac:dyDescent="0.2">
      <c r="T422" s="256"/>
      <c r="U422" s="284"/>
      <c r="V422" s="146" t="s">
        <v>80</v>
      </c>
      <c r="W422" s="162">
        <v>-0.55555555555555625</v>
      </c>
      <c r="X422" s="164">
        <v>0.38729833462074165</v>
      </c>
      <c r="Y422" s="164">
        <v>1</v>
      </c>
      <c r="Z422" s="164">
        <v>-1.7646248977739962</v>
      </c>
      <c r="AA422" s="55">
        <v>0.65351378666288362</v>
      </c>
      <c r="AO422" s="256"/>
      <c r="AP422" s="280"/>
      <c r="AQ422" s="146" t="s">
        <v>80</v>
      </c>
      <c r="AR422" s="191" t="s">
        <v>261</v>
      </c>
      <c r="AS422" s="164">
        <v>0.41722185234485742</v>
      </c>
      <c r="AT422" s="164">
        <v>4.0531343654538017E-3</v>
      </c>
      <c r="AU422" s="164">
        <v>-2.9691513547759865</v>
      </c>
      <c r="AV422" s="55">
        <v>-0.36418197855734585</v>
      </c>
    </row>
    <row r="423" spans="20:48" ht="15" customHeight="1" x14ac:dyDescent="0.2">
      <c r="T423" s="256"/>
      <c r="U423" s="282" t="s">
        <v>15</v>
      </c>
      <c r="V423" s="165" t="s">
        <v>11</v>
      </c>
      <c r="W423" s="192" t="s">
        <v>273</v>
      </c>
      <c r="X423" s="167">
        <v>0.40368671387966543</v>
      </c>
      <c r="Y423" s="167">
        <v>8.5229249406295563E-5</v>
      </c>
      <c r="Z423" s="167">
        <v>0.85088046723095145</v>
      </c>
      <c r="AA423" s="59">
        <v>3.3713417549912701</v>
      </c>
      <c r="AO423" s="256"/>
      <c r="AP423" s="281" t="s">
        <v>15</v>
      </c>
      <c r="AQ423" s="165" t="s">
        <v>11</v>
      </c>
      <c r="AR423" s="192" t="s">
        <v>279</v>
      </c>
      <c r="AS423" s="167">
        <v>0.45201879126239985</v>
      </c>
      <c r="AT423" s="167">
        <v>8.3708524450052017E-9</v>
      </c>
      <c r="AU423" s="167">
        <v>2.2555527687533665</v>
      </c>
      <c r="AV423" s="59">
        <v>5.0777805645799656</v>
      </c>
    </row>
    <row r="424" spans="20:48" ht="15" customHeight="1" x14ac:dyDescent="0.2">
      <c r="T424" s="256"/>
      <c r="U424" s="283"/>
      <c r="V424" s="135" t="s">
        <v>12</v>
      </c>
      <c r="W424" s="159">
        <v>0.8888888888888884</v>
      </c>
      <c r="X424" s="161">
        <v>0.41425226405127202</v>
      </c>
      <c r="Y424" s="161">
        <v>0.57020493258245974</v>
      </c>
      <c r="Z424" s="161">
        <v>-0.40432532774189894</v>
      </c>
      <c r="AA424" s="51">
        <v>2.1821031055196758</v>
      </c>
      <c r="AO424" s="256"/>
      <c r="AP424" s="227"/>
      <c r="AQ424" s="135" t="s">
        <v>12</v>
      </c>
      <c r="AR424" s="190" t="s">
        <v>277</v>
      </c>
      <c r="AS424" s="161">
        <v>0.44165793143003984</v>
      </c>
      <c r="AT424" s="161">
        <v>3.1924807298096605E-5</v>
      </c>
      <c r="AU424" s="161">
        <v>1.0656751162401681</v>
      </c>
      <c r="AV424" s="51">
        <v>3.8232137726487214</v>
      </c>
    </row>
    <row r="425" spans="20:48" ht="15" customHeight="1" x14ac:dyDescent="0.2">
      <c r="T425" s="256"/>
      <c r="U425" s="283"/>
      <c r="V425" s="135" t="s">
        <v>13</v>
      </c>
      <c r="W425" s="190" t="s">
        <v>263</v>
      </c>
      <c r="X425" s="161">
        <v>0.34156502553198659</v>
      </c>
      <c r="Y425" s="161">
        <v>1.3862050846520712E-2</v>
      </c>
      <c r="Z425" s="161">
        <v>0.15592328977474246</v>
      </c>
      <c r="AA425" s="51">
        <v>2.2885211546697022</v>
      </c>
      <c r="AO425" s="256"/>
      <c r="AP425" s="227"/>
      <c r="AQ425" s="135" t="s">
        <v>13</v>
      </c>
      <c r="AR425" s="159">
        <v>1.2222222222222223</v>
      </c>
      <c r="AS425" s="161">
        <v>0.41722185234485737</v>
      </c>
      <c r="AT425" s="161">
        <v>8.3773342897872249E-2</v>
      </c>
      <c r="AU425" s="161">
        <v>-8.0262465887097734E-2</v>
      </c>
      <c r="AV425" s="51">
        <v>2.5247069103315423</v>
      </c>
    </row>
    <row r="426" spans="20:48" ht="15" customHeight="1" x14ac:dyDescent="0.2">
      <c r="T426" s="256"/>
      <c r="U426" s="283"/>
      <c r="V426" s="135" t="s">
        <v>14</v>
      </c>
      <c r="W426" s="159">
        <v>0.33333333333333393</v>
      </c>
      <c r="X426" s="161">
        <v>0.28760398012321731</v>
      </c>
      <c r="Y426" s="161">
        <v>1</v>
      </c>
      <c r="Z426" s="161">
        <v>-0.56450981233239206</v>
      </c>
      <c r="AA426" s="51">
        <v>1.2311764789990598</v>
      </c>
      <c r="AO426" s="256"/>
      <c r="AP426" s="227"/>
      <c r="AQ426" s="135" t="s">
        <v>14</v>
      </c>
      <c r="AR426" s="190" t="s">
        <v>280</v>
      </c>
      <c r="AS426" s="161">
        <v>0.32107073948444198</v>
      </c>
      <c r="AT426" s="161">
        <v>2.5104714311791161E-3</v>
      </c>
      <c r="AU426" s="161">
        <v>0.33101353721497251</v>
      </c>
      <c r="AV426" s="51">
        <v>2.3356531294516936</v>
      </c>
    </row>
    <row r="427" spans="20:48" ht="15" customHeight="1" x14ac:dyDescent="0.2">
      <c r="T427" s="256"/>
      <c r="U427" s="284"/>
      <c r="V427" s="146" t="s">
        <v>80</v>
      </c>
      <c r="W427" s="162">
        <v>-0.22222222222222232</v>
      </c>
      <c r="X427" s="164">
        <v>0.37267799624996473</v>
      </c>
      <c r="Y427" s="164">
        <v>1</v>
      </c>
      <c r="Z427" s="164">
        <v>-1.3856497392201219</v>
      </c>
      <c r="AA427" s="55">
        <v>0.94120529477567716</v>
      </c>
      <c r="AO427" s="256"/>
      <c r="AP427" s="280"/>
      <c r="AQ427" s="146" t="s">
        <v>80</v>
      </c>
      <c r="AR427" s="162">
        <v>-0.33333333333333304</v>
      </c>
      <c r="AS427" s="164">
        <v>0.38409746705430237</v>
      </c>
      <c r="AT427" s="164">
        <v>1</v>
      </c>
      <c r="AU427" s="164">
        <v>-1.5324101956025038</v>
      </c>
      <c r="AV427" s="55">
        <v>0.86574352893583773</v>
      </c>
    </row>
    <row r="428" spans="20:48" ht="15" customHeight="1" x14ac:dyDescent="0.2">
      <c r="T428" s="256"/>
      <c r="U428" s="282" t="s">
        <v>80</v>
      </c>
      <c r="V428" s="165" t="s">
        <v>11</v>
      </c>
      <c r="W428" s="192" t="s">
        <v>260</v>
      </c>
      <c r="X428" s="167">
        <v>0.4186987484759282</v>
      </c>
      <c r="Y428" s="167">
        <v>2.8228808192641108E-5</v>
      </c>
      <c r="Z428" s="167">
        <v>1.0262380655388013</v>
      </c>
      <c r="AA428" s="59">
        <v>3.6404286011278648</v>
      </c>
      <c r="AO428" s="256"/>
      <c r="AP428" s="281" t="s">
        <v>80</v>
      </c>
      <c r="AQ428" s="165" t="s">
        <v>11</v>
      </c>
      <c r="AR428" s="192" t="s">
        <v>281</v>
      </c>
      <c r="AS428" s="167">
        <v>0.46745964373250282</v>
      </c>
      <c r="AT428" s="167">
        <v>2.1191411122312254E-9</v>
      </c>
      <c r="AU428" s="167">
        <v>2.5406827929823605</v>
      </c>
      <c r="AV428" s="59">
        <v>5.4593172070176372</v>
      </c>
    </row>
    <row r="429" spans="20:48" ht="15" customHeight="1" x14ac:dyDescent="0.2">
      <c r="T429" s="256"/>
      <c r="U429" s="283"/>
      <c r="V429" s="135" t="s">
        <v>12</v>
      </c>
      <c r="W429" s="159">
        <v>1.1111111111111107</v>
      </c>
      <c r="X429" s="161">
        <v>0.44583116994975291</v>
      </c>
      <c r="Y429" s="161">
        <v>0.25406150532537253</v>
      </c>
      <c r="Z429" s="161">
        <v>-0.28068624820228788</v>
      </c>
      <c r="AA429" s="51">
        <v>2.5029084704245093</v>
      </c>
      <c r="AO429" s="256"/>
      <c r="AP429" s="227"/>
      <c r="AQ429" s="135" t="s">
        <v>12</v>
      </c>
      <c r="AR429" s="190" t="s">
        <v>264</v>
      </c>
      <c r="AS429" s="161">
        <v>0.45609723892830661</v>
      </c>
      <c r="AT429" s="161">
        <v>5.292066861698114E-6</v>
      </c>
      <c r="AU429" s="161">
        <v>1.353931767185711</v>
      </c>
      <c r="AV429" s="51">
        <v>4.2016237883698446</v>
      </c>
    </row>
    <row r="430" spans="20:48" ht="15" customHeight="1" x14ac:dyDescent="0.2">
      <c r="T430" s="256"/>
      <c r="U430" s="283"/>
      <c r="V430" s="135" t="s">
        <v>13</v>
      </c>
      <c r="W430" s="190" t="s">
        <v>224</v>
      </c>
      <c r="X430" s="161">
        <v>0.4245549594342844</v>
      </c>
      <c r="Y430" s="161">
        <v>2.2939439201257013E-2</v>
      </c>
      <c r="Z430" s="161">
        <v>0.11906723609304017</v>
      </c>
      <c r="AA430" s="51">
        <v>2.7698216527958492</v>
      </c>
      <c r="AO430" s="256"/>
      <c r="AP430" s="227"/>
      <c r="AQ430" s="135" t="s">
        <v>13</v>
      </c>
      <c r="AR430" s="190" t="s">
        <v>245</v>
      </c>
      <c r="AS430" s="161">
        <v>0.39907299991262152</v>
      </c>
      <c r="AT430" s="161">
        <v>5.4172347280595258E-3</v>
      </c>
      <c r="AU430" s="161">
        <v>0.30972802062958332</v>
      </c>
      <c r="AV430" s="51">
        <v>2.8013830904815276</v>
      </c>
    </row>
    <row r="431" spans="20:48" ht="15" customHeight="1" x14ac:dyDescent="0.2">
      <c r="T431" s="256"/>
      <c r="U431" s="283"/>
      <c r="V431" s="135" t="s">
        <v>14</v>
      </c>
      <c r="W431" s="159">
        <v>0.55555555555555625</v>
      </c>
      <c r="X431" s="161">
        <v>0.38729833462074165</v>
      </c>
      <c r="Y431" s="161">
        <v>1</v>
      </c>
      <c r="Z431" s="161">
        <v>-0.65351378666288362</v>
      </c>
      <c r="AA431" s="51">
        <v>1.7646248977739962</v>
      </c>
      <c r="AO431" s="256"/>
      <c r="AP431" s="227"/>
      <c r="AQ431" s="135" t="s">
        <v>14</v>
      </c>
      <c r="AR431" s="190" t="s">
        <v>268</v>
      </c>
      <c r="AS431" s="161">
        <v>0.41722185234485742</v>
      </c>
      <c r="AT431" s="161">
        <v>4.0531343654538017E-3</v>
      </c>
      <c r="AU431" s="161">
        <v>0.36418197855734585</v>
      </c>
      <c r="AV431" s="51">
        <v>2.9691513547759865</v>
      </c>
    </row>
    <row r="432" spans="20:48" ht="15" customHeight="1" x14ac:dyDescent="0.2">
      <c r="T432" s="257"/>
      <c r="U432" s="284"/>
      <c r="V432" s="146" t="s">
        <v>15</v>
      </c>
      <c r="W432" s="162">
        <v>0.22222222222222232</v>
      </c>
      <c r="X432" s="164">
        <v>0.37267799624996473</v>
      </c>
      <c r="Y432" s="164">
        <v>1</v>
      </c>
      <c r="Z432" s="164">
        <v>-0.94120529477567716</v>
      </c>
      <c r="AA432" s="55">
        <v>1.3856497392201219</v>
      </c>
      <c r="AO432" s="257"/>
      <c r="AP432" s="280"/>
      <c r="AQ432" s="146" t="s">
        <v>15</v>
      </c>
      <c r="AR432" s="162">
        <v>0.33333333333333304</v>
      </c>
      <c r="AS432" s="164">
        <v>0.38409746705430237</v>
      </c>
      <c r="AT432" s="164">
        <v>1</v>
      </c>
      <c r="AU432" s="164">
        <v>-0.86574352893583773</v>
      </c>
      <c r="AV432" s="55">
        <v>1.5324101956025038</v>
      </c>
    </row>
    <row r="433" spans="20:48" ht="15" customHeight="1" x14ac:dyDescent="0.2">
      <c r="T433" s="261">
        <v>2</v>
      </c>
      <c r="U433" s="282" t="s">
        <v>11</v>
      </c>
      <c r="V433" s="165" t="s">
        <v>12</v>
      </c>
      <c r="W433" s="166">
        <v>-0.66666666666666607</v>
      </c>
      <c r="X433" s="167">
        <v>0.40673344928273619</v>
      </c>
      <c r="Y433" s="167">
        <v>1</v>
      </c>
      <c r="Z433" s="167">
        <v>-1.9364086201508588</v>
      </c>
      <c r="AA433" s="59">
        <v>0.60307528681752665</v>
      </c>
      <c r="AO433" s="261">
        <v>2</v>
      </c>
      <c r="AP433" s="281" t="s">
        <v>11</v>
      </c>
      <c r="AQ433" s="165" t="s">
        <v>12</v>
      </c>
      <c r="AR433" s="166">
        <v>-0.99999999999999911</v>
      </c>
      <c r="AS433" s="167">
        <v>0.48686449556014766</v>
      </c>
      <c r="AT433" s="167">
        <v>0.69833312335065345</v>
      </c>
      <c r="AU433" s="167">
        <v>-2.5198953436576299</v>
      </c>
      <c r="AV433" s="59">
        <v>0.5198953436576319</v>
      </c>
    </row>
    <row r="434" spans="20:48" ht="15" customHeight="1" x14ac:dyDescent="0.2">
      <c r="T434" s="256"/>
      <c r="U434" s="283"/>
      <c r="V434" s="135" t="s">
        <v>13</v>
      </c>
      <c r="W434" s="159">
        <v>-0.8888888888888884</v>
      </c>
      <c r="X434" s="161">
        <v>0.38409746705430231</v>
      </c>
      <c r="Y434" s="161">
        <v>0.38810580050277116</v>
      </c>
      <c r="Z434" s="161">
        <v>-2.0879657511580589</v>
      </c>
      <c r="AA434" s="51">
        <v>0.3101879733802822</v>
      </c>
      <c r="AO434" s="256"/>
      <c r="AP434" s="227"/>
      <c r="AQ434" s="135" t="s">
        <v>13</v>
      </c>
      <c r="AR434" s="190" t="s">
        <v>258</v>
      </c>
      <c r="AS434" s="161">
        <v>0.54659439449994851</v>
      </c>
      <c r="AT434" s="161">
        <v>3.4910045222333541E-2</v>
      </c>
      <c r="AU434" s="161">
        <v>-3.4841381360413641</v>
      </c>
      <c r="AV434" s="51">
        <v>-7.1417419514191005E-2</v>
      </c>
    </row>
    <row r="435" spans="20:48" ht="15" customHeight="1" x14ac:dyDescent="0.2">
      <c r="T435" s="256"/>
      <c r="U435" s="283"/>
      <c r="V435" s="135" t="s">
        <v>14</v>
      </c>
      <c r="W435" s="190" t="s">
        <v>194</v>
      </c>
      <c r="X435" s="161">
        <v>0.36345393852880276</v>
      </c>
      <c r="Y435" s="161">
        <v>4.3104429624141443E-3</v>
      </c>
      <c r="Z435" s="161">
        <v>-2.5790762646768739</v>
      </c>
      <c r="AA435" s="51">
        <v>-0.30981262421201378</v>
      </c>
      <c r="AO435" s="256"/>
      <c r="AP435" s="227"/>
      <c r="AQ435" s="135" t="s">
        <v>14</v>
      </c>
      <c r="AR435" s="190" t="s">
        <v>282</v>
      </c>
      <c r="AS435" s="161">
        <v>0.53460496549864023</v>
      </c>
      <c r="AT435" s="161">
        <v>1.5785214406435842E-2</v>
      </c>
      <c r="AU435" s="161">
        <v>-3.5578206043198604</v>
      </c>
      <c r="AV435" s="51">
        <v>-0.21995717345791754</v>
      </c>
    </row>
    <row r="436" spans="20:48" ht="15" customHeight="1" x14ac:dyDescent="0.2">
      <c r="T436" s="256"/>
      <c r="U436" s="283"/>
      <c r="V436" s="135" t="s">
        <v>15</v>
      </c>
      <c r="W436" s="190" t="s">
        <v>211</v>
      </c>
      <c r="X436" s="161">
        <v>0.40368671387966543</v>
      </c>
      <c r="Y436" s="161">
        <v>6.1861834043699278E-3</v>
      </c>
      <c r="Z436" s="161">
        <v>-2.8157861994357147</v>
      </c>
      <c r="AA436" s="51">
        <v>-0.2953249116753961</v>
      </c>
      <c r="AO436" s="256"/>
      <c r="AP436" s="227"/>
      <c r="AQ436" s="135" t="s">
        <v>15</v>
      </c>
      <c r="AR436" s="190" t="s">
        <v>262</v>
      </c>
      <c r="AS436" s="161">
        <v>0.45201879126239985</v>
      </c>
      <c r="AT436" s="161">
        <v>5.0444109149362984E-4</v>
      </c>
      <c r="AU436" s="161">
        <v>-3.5222250090244103</v>
      </c>
      <c r="AV436" s="51">
        <v>-0.69999721319781139</v>
      </c>
    </row>
    <row r="437" spans="20:48" ht="15" customHeight="1" x14ac:dyDescent="0.2">
      <c r="T437" s="256"/>
      <c r="U437" s="284"/>
      <c r="V437" s="146" t="s">
        <v>80</v>
      </c>
      <c r="W437" s="191" t="s">
        <v>199</v>
      </c>
      <c r="X437" s="164">
        <v>0.4186987484759282</v>
      </c>
      <c r="Y437" s="164">
        <v>6.6373902801969707E-5</v>
      </c>
      <c r="Z437" s="164">
        <v>-3.5293174900167537</v>
      </c>
      <c r="AA437" s="55">
        <v>-0.91512695442768999</v>
      </c>
      <c r="AO437" s="256"/>
      <c r="AP437" s="280"/>
      <c r="AQ437" s="146" t="s">
        <v>80</v>
      </c>
      <c r="AR437" s="191" t="s">
        <v>256</v>
      </c>
      <c r="AS437" s="164">
        <v>0.46745964373250282</v>
      </c>
      <c r="AT437" s="164">
        <v>1.8441437015404511E-5</v>
      </c>
      <c r="AU437" s="164">
        <v>-4.1259838736843042</v>
      </c>
      <c r="AV437" s="55">
        <v>-1.2073494596490277</v>
      </c>
    </row>
    <row r="438" spans="20:48" ht="15" customHeight="1" x14ac:dyDescent="0.2">
      <c r="T438" s="256"/>
      <c r="U438" s="282" t="s">
        <v>12</v>
      </c>
      <c r="V438" s="165" t="s">
        <v>11</v>
      </c>
      <c r="W438" s="166">
        <v>0.66666666666666607</v>
      </c>
      <c r="X438" s="167">
        <v>0.40673344928273619</v>
      </c>
      <c r="Y438" s="167">
        <v>1</v>
      </c>
      <c r="Z438" s="167">
        <v>-0.60307528681752665</v>
      </c>
      <c r="AA438" s="59">
        <v>1.9364086201508588</v>
      </c>
      <c r="AO438" s="256"/>
      <c r="AP438" s="281" t="s">
        <v>12</v>
      </c>
      <c r="AQ438" s="165" t="s">
        <v>11</v>
      </c>
      <c r="AR438" s="166">
        <v>0.99999999999999911</v>
      </c>
      <c r="AS438" s="167">
        <v>0.48686449556014766</v>
      </c>
      <c r="AT438" s="167">
        <v>0.69833312335065345</v>
      </c>
      <c r="AU438" s="167">
        <v>-0.5198953436576319</v>
      </c>
      <c r="AV438" s="59">
        <v>2.5198953436576299</v>
      </c>
    </row>
    <row r="439" spans="20:48" ht="15" customHeight="1" x14ac:dyDescent="0.2">
      <c r="T439" s="256"/>
      <c r="U439" s="283"/>
      <c r="V439" s="135" t="s">
        <v>13</v>
      </c>
      <c r="W439" s="159">
        <v>-0.22222222222222232</v>
      </c>
      <c r="X439" s="161">
        <v>0.46013953868552571</v>
      </c>
      <c r="Y439" s="161">
        <v>1</v>
      </c>
      <c r="Z439" s="161">
        <v>-1.6586874988209364</v>
      </c>
      <c r="AA439" s="51">
        <v>1.2142430543764917</v>
      </c>
      <c r="AO439" s="256"/>
      <c r="AP439" s="227"/>
      <c r="AQ439" s="135" t="s">
        <v>13</v>
      </c>
      <c r="AR439" s="159">
        <v>-0.77777777777777857</v>
      </c>
      <c r="AS439" s="161">
        <v>0.39596732624901027</v>
      </c>
      <c r="AT439" s="161">
        <v>0.84714435010944811</v>
      </c>
      <c r="AU439" s="161">
        <v>-2.0139100094247304</v>
      </c>
      <c r="AV439" s="51">
        <v>0.45835445386917317</v>
      </c>
    </row>
    <row r="440" spans="20:48" ht="15" customHeight="1" x14ac:dyDescent="0.2">
      <c r="T440" s="256"/>
      <c r="U440" s="283"/>
      <c r="V440" s="135" t="s">
        <v>14</v>
      </c>
      <c r="W440" s="159">
        <v>-0.77777777777777768</v>
      </c>
      <c r="X440" s="161">
        <v>0.41573970964154916</v>
      </c>
      <c r="Y440" s="161">
        <v>1</v>
      </c>
      <c r="Z440" s="161">
        <v>-2.0756355074336938</v>
      </c>
      <c r="AA440" s="51">
        <v>0.52007995187813838</v>
      </c>
      <c r="AO440" s="256"/>
      <c r="AP440" s="227"/>
      <c r="AQ440" s="135" t="s">
        <v>14</v>
      </c>
      <c r="AR440" s="159">
        <v>-0.88888888888888973</v>
      </c>
      <c r="AS440" s="161">
        <v>0.44790320823880836</v>
      </c>
      <c r="AT440" s="161">
        <v>0.81124619981706514</v>
      </c>
      <c r="AU440" s="161">
        <v>-2.2871547448294502</v>
      </c>
      <c r="AV440" s="51">
        <v>0.50937696705167079</v>
      </c>
    </row>
    <row r="441" spans="20:48" ht="15" customHeight="1" x14ac:dyDescent="0.2">
      <c r="T441" s="256"/>
      <c r="U441" s="283"/>
      <c r="V441" s="135" t="s">
        <v>15</v>
      </c>
      <c r="W441" s="159">
        <v>-0.88888888888888928</v>
      </c>
      <c r="X441" s="161">
        <v>0.41425226405127202</v>
      </c>
      <c r="Y441" s="161">
        <v>0.57020493258245586</v>
      </c>
      <c r="Z441" s="161">
        <v>-2.1821031055196767</v>
      </c>
      <c r="AA441" s="51">
        <v>0.40432532774189806</v>
      </c>
      <c r="AO441" s="256"/>
      <c r="AP441" s="227"/>
      <c r="AQ441" s="135" t="s">
        <v>15</v>
      </c>
      <c r="AR441" s="159">
        <v>-1.1111111111111116</v>
      </c>
      <c r="AS441" s="161">
        <v>0.44165793143003984</v>
      </c>
      <c r="AT441" s="161">
        <v>0.23990608118764942</v>
      </c>
      <c r="AU441" s="161">
        <v>-2.4898804393153884</v>
      </c>
      <c r="AV441" s="51">
        <v>0.26765821709316506</v>
      </c>
    </row>
    <row r="442" spans="20:48" ht="15" customHeight="1" x14ac:dyDescent="0.2">
      <c r="T442" s="256"/>
      <c r="U442" s="284"/>
      <c r="V442" s="146" t="s">
        <v>80</v>
      </c>
      <c r="W442" s="191" t="s">
        <v>211</v>
      </c>
      <c r="X442" s="164">
        <v>0.44583116994975291</v>
      </c>
      <c r="Y442" s="164">
        <v>1.7915356732447183E-2</v>
      </c>
      <c r="Z442" s="164">
        <v>-2.9473529148689543</v>
      </c>
      <c r="AA442" s="55">
        <v>-0.16375819624215721</v>
      </c>
      <c r="AO442" s="256"/>
      <c r="AP442" s="280"/>
      <c r="AQ442" s="146" t="s">
        <v>80</v>
      </c>
      <c r="AR442" s="191" t="s">
        <v>261</v>
      </c>
      <c r="AS442" s="164">
        <v>0.45609723892830661</v>
      </c>
      <c r="AT442" s="164">
        <v>1.1121164499374E-2</v>
      </c>
      <c r="AU442" s="164">
        <v>-3.0905126772587335</v>
      </c>
      <c r="AV442" s="55">
        <v>-0.24282065607460027</v>
      </c>
    </row>
    <row r="443" spans="20:48" ht="15" customHeight="1" x14ac:dyDescent="0.2">
      <c r="T443" s="256"/>
      <c r="U443" s="282" t="s">
        <v>13</v>
      </c>
      <c r="V443" s="165" t="s">
        <v>11</v>
      </c>
      <c r="W443" s="166">
        <v>0.8888888888888884</v>
      </c>
      <c r="X443" s="167">
        <v>0.38409746705430231</v>
      </c>
      <c r="Y443" s="167">
        <v>0.38810580050277116</v>
      </c>
      <c r="Z443" s="167">
        <v>-0.3101879733802822</v>
      </c>
      <c r="AA443" s="59">
        <v>2.0879657511580589</v>
      </c>
      <c r="AO443" s="256"/>
      <c r="AP443" s="281" t="s">
        <v>13</v>
      </c>
      <c r="AQ443" s="165" t="s">
        <v>11</v>
      </c>
      <c r="AR443" s="192" t="s">
        <v>267</v>
      </c>
      <c r="AS443" s="167">
        <v>0.54659439449994851</v>
      </c>
      <c r="AT443" s="167">
        <v>3.4910045222333541E-2</v>
      </c>
      <c r="AU443" s="167">
        <v>7.1417419514191005E-2</v>
      </c>
      <c r="AV443" s="59">
        <v>3.4841381360413641</v>
      </c>
    </row>
    <row r="444" spans="20:48" ht="15" customHeight="1" x14ac:dyDescent="0.2">
      <c r="T444" s="256"/>
      <c r="U444" s="283"/>
      <c r="V444" s="135" t="s">
        <v>12</v>
      </c>
      <c r="W444" s="159">
        <v>0.22222222222222232</v>
      </c>
      <c r="X444" s="161">
        <v>0.46013953868552571</v>
      </c>
      <c r="Y444" s="161">
        <v>1</v>
      </c>
      <c r="Z444" s="161">
        <v>-1.2142430543764917</v>
      </c>
      <c r="AA444" s="51">
        <v>1.6586874988209364</v>
      </c>
      <c r="AO444" s="256"/>
      <c r="AP444" s="227"/>
      <c r="AQ444" s="135" t="s">
        <v>12</v>
      </c>
      <c r="AR444" s="159">
        <v>0.77777777777777857</v>
      </c>
      <c r="AS444" s="161">
        <v>0.39596732624901027</v>
      </c>
      <c r="AT444" s="161">
        <v>0.84714435010944811</v>
      </c>
      <c r="AU444" s="161">
        <v>-0.45835445386917317</v>
      </c>
      <c r="AV444" s="51">
        <v>2.0139100094247304</v>
      </c>
    </row>
    <row r="445" spans="20:48" ht="15" customHeight="1" x14ac:dyDescent="0.2">
      <c r="T445" s="256"/>
      <c r="U445" s="283"/>
      <c r="V445" s="135" t="s">
        <v>14</v>
      </c>
      <c r="W445" s="159">
        <v>-0.55555555555555536</v>
      </c>
      <c r="X445" s="161">
        <v>0.38086970002228038</v>
      </c>
      <c r="Y445" s="161">
        <v>1</v>
      </c>
      <c r="Z445" s="161">
        <v>-1.744555963026482</v>
      </c>
      <c r="AA445" s="51">
        <v>0.63344485191537114</v>
      </c>
      <c r="AO445" s="256"/>
      <c r="AP445" s="227"/>
      <c r="AQ445" s="135" t="s">
        <v>14</v>
      </c>
      <c r="AR445" s="159">
        <v>-0.11111111111111116</v>
      </c>
      <c r="AS445" s="161">
        <v>0.30020569080236192</v>
      </c>
      <c r="AT445" s="161">
        <v>1</v>
      </c>
      <c r="AU445" s="161">
        <v>-1.0482943227664845</v>
      </c>
      <c r="AV445" s="51">
        <v>0.82607210054426206</v>
      </c>
    </row>
    <row r="446" spans="20:48" ht="15" customHeight="1" x14ac:dyDescent="0.2">
      <c r="T446" s="256"/>
      <c r="U446" s="283"/>
      <c r="V446" s="135" t="s">
        <v>15</v>
      </c>
      <c r="W446" s="159">
        <v>-0.66666666666666696</v>
      </c>
      <c r="X446" s="161">
        <v>0.34156502553198659</v>
      </c>
      <c r="Y446" s="161">
        <v>0.86981834946851611</v>
      </c>
      <c r="Z446" s="161">
        <v>-1.7329655991141468</v>
      </c>
      <c r="AA446" s="51">
        <v>0.3996322657808129</v>
      </c>
      <c r="AO446" s="256"/>
      <c r="AP446" s="227"/>
      <c r="AQ446" s="135" t="s">
        <v>15</v>
      </c>
      <c r="AR446" s="159">
        <v>-0.33333333333333304</v>
      </c>
      <c r="AS446" s="161">
        <v>0.41722185234485737</v>
      </c>
      <c r="AT446" s="161">
        <v>1</v>
      </c>
      <c r="AU446" s="161">
        <v>-1.635818021442653</v>
      </c>
      <c r="AV446" s="51">
        <v>0.96915135477598702</v>
      </c>
    </row>
    <row r="447" spans="20:48" ht="15" customHeight="1" x14ac:dyDescent="0.2">
      <c r="T447" s="256"/>
      <c r="U447" s="284"/>
      <c r="V447" s="146" t="s">
        <v>80</v>
      </c>
      <c r="W447" s="191" t="s">
        <v>278</v>
      </c>
      <c r="X447" s="164">
        <v>0.4245549594342844</v>
      </c>
      <c r="Y447" s="164">
        <v>4.7508890110415335E-2</v>
      </c>
      <c r="Z447" s="164">
        <v>-2.6587105416847381</v>
      </c>
      <c r="AA447" s="55">
        <v>-7.9561249819290105E-3</v>
      </c>
      <c r="AO447" s="256"/>
      <c r="AP447" s="280"/>
      <c r="AQ447" s="146" t="s">
        <v>80</v>
      </c>
      <c r="AR447" s="162">
        <v>-0.8888888888888884</v>
      </c>
      <c r="AS447" s="164">
        <v>0.39907299991262152</v>
      </c>
      <c r="AT447" s="164">
        <v>0.47420320946653099</v>
      </c>
      <c r="AU447" s="164">
        <v>-2.1347164238148606</v>
      </c>
      <c r="AV447" s="55">
        <v>0.35693864603708364</v>
      </c>
    </row>
    <row r="448" spans="20:48" ht="15" customHeight="1" x14ac:dyDescent="0.2">
      <c r="T448" s="256"/>
      <c r="U448" s="282" t="s">
        <v>14</v>
      </c>
      <c r="V448" s="165" t="s">
        <v>11</v>
      </c>
      <c r="W448" s="192" t="s">
        <v>224</v>
      </c>
      <c r="X448" s="167">
        <v>0.36345393852880276</v>
      </c>
      <c r="Y448" s="167">
        <v>4.3104429624141443E-3</v>
      </c>
      <c r="Z448" s="167">
        <v>0.30981262421201378</v>
      </c>
      <c r="AA448" s="59">
        <v>2.5790762646768739</v>
      </c>
      <c r="AO448" s="256"/>
      <c r="AP448" s="281" t="s">
        <v>14</v>
      </c>
      <c r="AQ448" s="165" t="s">
        <v>11</v>
      </c>
      <c r="AR448" s="192" t="s">
        <v>283</v>
      </c>
      <c r="AS448" s="167">
        <v>0.53460496549864023</v>
      </c>
      <c r="AT448" s="167">
        <v>1.5785214406435842E-2</v>
      </c>
      <c r="AU448" s="167">
        <v>0.21995717345791754</v>
      </c>
      <c r="AV448" s="59">
        <v>3.5578206043198604</v>
      </c>
    </row>
    <row r="449" spans="20:48" ht="15" customHeight="1" x14ac:dyDescent="0.2">
      <c r="T449" s="256"/>
      <c r="U449" s="283"/>
      <c r="V449" s="135" t="s">
        <v>12</v>
      </c>
      <c r="W449" s="159">
        <v>0.77777777777777768</v>
      </c>
      <c r="X449" s="161">
        <v>0.41573970964154916</v>
      </c>
      <c r="Y449" s="161">
        <v>1</v>
      </c>
      <c r="Z449" s="161">
        <v>-0.52007995187813838</v>
      </c>
      <c r="AA449" s="51">
        <v>2.0756355074336938</v>
      </c>
      <c r="AO449" s="256"/>
      <c r="AP449" s="227"/>
      <c r="AQ449" s="135" t="s">
        <v>12</v>
      </c>
      <c r="AR449" s="159">
        <v>0.88888888888888973</v>
      </c>
      <c r="AS449" s="161">
        <v>0.44790320823880836</v>
      </c>
      <c r="AT449" s="161">
        <v>0.81124619981706514</v>
      </c>
      <c r="AU449" s="161">
        <v>-0.50937696705167079</v>
      </c>
      <c r="AV449" s="51">
        <v>2.2871547448294502</v>
      </c>
    </row>
    <row r="450" spans="20:48" ht="15" customHeight="1" x14ac:dyDescent="0.2">
      <c r="T450" s="256"/>
      <c r="U450" s="283"/>
      <c r="V450" s="135" t="s">
        <v>13</v>
      </c>
      <c r="W450" s="159">
        <v>0.55555555555555536</v>
      </c>
      <c r="X450" s="161">
        <v>0.38086970002228038</v>
      </c>
      <c r="Y450" s="161">
        <v>1</v>
      </c>
      <c r="Z450" s="161">
        <v>-0.63344485191537114</v>
      </c>
      <c r="AA450" s="51">
        <v>1.744555963026482</v>
      </c>
      <c r="AO450" s="256"/>
      <c r="AP450" s="227"/>
      <c r="AQ450" s="135" t="s">
        <v>13</v>
      </c>
      <c r="AR450" s="159">
        <v>0.11111111111111116</v>
      </c>
      <c r="AS450" s="161">
        <v>0.30020569080236192</v>
      </c>
      <c r="AT450" s="161">
        <v>1</v>
      </c>
      <c r="AU450" s="161">
        <v>-0.82607210054426206</v>
      </c>
      <c r="AV450" s="51">
        <v>1.0482943227664845</v>
      </c>
    </row>
    <row r="451" spans="20:48" ht="15" customHeight="1" x14ac:dyDescent="0.2">
      <c r="T451" s="256"/>
      <c r="U451" s="283"/>
      <c r="V451" s="135" t="s">
        <v>15</v>
      </c>
      <c r="W451" s="159">
        <v>-0.1111111111111116</v>
      </c>
      <c r="X451" s="161">
        <v>0.28760398012321731</v>
      </c>
      <c r="Y451" s="161">
        <v>1</v>
      </c>
      <c r="Z451" s="161">
        <v>-1.0089542567768375</v>
      </c>
      <c r="AA451" s="51">
        <v>0.78673203455461438</v>
      </c>
      <c r="AO451" s="256"/>
      <c r="AP451" s="227"/>
      <c r="AQ451" s="135" t="s">
        <v>15</v>
      </c>
      <c r="AR451" s="159">
        <v>-0.22222222222222188</v>
      </c>
      <c r="AS451" s="161">
        <v>0.32107073948444198</v>
      </c>
      <c r="AT451" s="161">
        <v>1</v>
      </c>
      <c r="AU451" s="161">
        <v>-1.2245420183405824</v>
      </c>
      <c r="AV451" s="51">
        <v>0.78009757389613865</v>
      </c>
    </row>
    <row r="452" spans="20:48" ht="15" customHeight="1" x14ac:dyDescent="0.2">
      <c r="T452" s="256"/>
      <c r="U452" s="284"/>
      <c r="V452" s="146" t="s">
        <v>80</v>
      </c>
      <c r="W452" s="162">
        <v>-0.77777777777777812</v>
      </c>
      <c r="X452" s="164">
        <v>0.38729833462074165</v>
      </c>
      <c r="Y452" s="164">
        <v>0.77109546547964225</v>
      </c>
      <c r="Z452" s="164">
        <v>-1.9868471199962181</v>
      </c>
      <c r="AA452" s="55">
        <v>0.4312915644406618</v>
      </c>
      <c r="AO452" s="256"/>
      <c r="AP452" s="280"/>
      <c r="AQ452" s="146" t="s">
        <v>80</v>
      </c>
      <c r="AR452" s="162">
        <v>-0.77777777777777724</v>
      </c>
      <c r="AS452" s="164">
        <v>0.41722185234485742</v>
      </c>
      <c r="AT452" s="164">
        <v>1</v>
      </c>
      <c r="AU452" s="164">
        <v>-2.0802624658870976</v>
      </c>
      <c r="AV452" s="55">
        <v>0.52470691033154304</v>
      </c>
    </row>
    <row r="453" spans="20:48" ht="15" customHeight="1" x14ac:dyDescent="0.2">
      <c r="T453" s="256"/>
      <c r="U453" s="282" t="s">
        <v>15</v>
      </c>
      <c r="V453" s="165" t="s">
        <v>11</v>
      </c>
      <c r="W453" s="192" t="s">
        <v>245</v>
      </c>
      <c r="X453" s="167">
        <v>0.40368671387966543</v>
      </c>
      <c r="Y453" s="167">
        <v>6.1861834043699278E-3</v>
      </c>
      <c r="Z453" s="167">
        <v>0.2953249116753961</v>
      </c>
      <c r="AA453" s="59">
        <v>2.8157861994357147</v>
      </c>
      <c r="AO453" s="256"/>
      <c r="AP453" s="281" t="s">
        <v>15</v>
      </c>
      <c r="AQ453" s="165" t="s">
        <v>11</v>
      </c>
      <c r="AR453" s="192" t="s">
        <v>273</v>
      </c>
      <c r="AS453" s="167">
        <v>0.45201879126239985</v>
      </c>
      <c r="AT453" s="167">
        <v>5.0444109149362984E-4</v>
      </c>
      <c r="AU453" s="167">
        <v>0.69999721319781139</v>
      </c>
      <c r="AV453" s="59">
        <v>3.5222250090244103</v>
      </c>
    </row>
    <row r="454" spans="20:48" ht="15" customHeight="1" x14ac:dyDescent="0.2">
      <c r="T454" s="256"/>
      <c r="U454" s="283"/>
      <c r="V454" s="135" t="s">
        <v>12</v>
      </c>
      <c r="W454" s="159">
        <v>0.88888888888888928</v>
      </c>
      <c r="X454" s="161">
        <v>0.41425226405127202</v>
      </c>
      <c r="Y454" s="161">
        <v>0.57020493258245586</v>
      </c>
      <c r="Z454" s="161">
        <v>-0.40432532774189806</v>
      </c>
      <c r="AA454" s="51">
        <v>2.1821031055196767</v>
      </c>
      <c r="AO454" s="256"/>
      <c r="AP454" s="227"/>
      <c r="AQ454" s="135" t="s">
        <v>12</v>
      </c>
      <c r="AR454" s="159">
        <v>1.1111111111111116</v>
      </c>
      <c r="AS454" s="161">
        <v>0.44165793143003984</v>
      </c>
      <c r="AT454" s="161">
        <v>0.23990608118764942</v>
      </c>
      <c r="AU454" s="161">
        <v>-0.26765821709316506</v>
      </c>
      <c r="AV454" s="51">
        <v>2.4898804393153884</v>
      </c>
    </row>
    <row r="455" spans="20:48" ht="15" customHeight="1" x14ac:dyDescent="0.2">
      <c r="T455" s="256"/>
      <c r="U455" s="283"/>
      <c r="V455" s="135" t="s">
        <v>13</v>
      </c>
      <c r="W455" s="159">
        <v>0.66666666666666696</v>
      </c>
      <c r="X455" s="161">
        <v>0.34156502553198659</v>
      </c>
      <c r="Y455" s="161">
        <v>0.86981834946851611</v>
      </c>
      <c r="Z455" s="161">
        <v>-0.3996322657808129</v>
      </c>
      <c r="AA455" s="51">
        <v>1.7329655991141468</v>
      </c>
      <c r="AO455" s="256"/>
      <c r="AP455" s="227"/>
      <c r="AQ455" s="135" t="s">
        <v>13</v>
      </c>
      <c r="AR455" s="159">
        <v>0.33333333333333304</v>
      </c>
      <c r="AS455" s="161">
        <v>0.41722185234485737</v>
      </c>
      <c r="AT455" s="161">
        <v>1</v>
      </c>
      <c r="AU455" s="161">
        <v>-0.96915135477598702</v>
      </c>
      <c r="AV455" s="51">
        <v>1.635818021442653</v>
      </c>
    </row>
    <row r="456" spans="20:48" ht="15" customHeight="1" x14ac:dyDescent="0.2">
      <c r="T456" s="256"/>
      <c r="U456" s="283"/>
      <c r="V456" s="135" t="s">
        <v>14</v>
      </c>
      <c r="W456" s="159">
        <v>0.1111111111111116</v>
      </c>
      <c r="X456" s="161">
        <v>0.28760398012321731</v>
      </c>
      <c r="Y456" s="161">
        <v>1</v>
      </c>
      <c r="Z456" s="161">
        <v>-0.78673203455461438</v>
      </c>
      <c r="AA456" s="51">
        <v>1.0089542567768375</v>
      </c>
      <c r="AO456" s="256"/>
      <c r="AP456" s="227"/>
      <c r="AQ456" s="135" t="s">
        <v>14</v>
      </c>
      <c r="AR456" s="159">
        <v>0.22222222222222188</v>
      </c>
      <c r="AS456" s="161">
        <v>0.32107073948444198</v>
      </c>
      <c r="AT456" s="161">
        <v>1</v>
      </c>
      <c r="AU456" s="161">
        <v>-0.78009757389613865</v>
      </c>
      <c r="AV456" s="51">
        <v>1.2245420183405824</v>
      </c>
    </row>
    <row r="457" spans="20:48" ht="15" customHeight="1" x14ac:dyDescent="0.2">
      <c r="T457" s="256"/>
      <c r="U457" s="284"/>
      <c r="V457" s="146" t="s">
        <v>80</v>
      </c>
      <c r="W457" s="162">
        <v>-0.66666666666666652</v>
      </c>
      <c r="X457" s="164">
        <v>0.37267799624996473</v>
      </c>
      <c r="Y457" s="164">
        <v>1</v>
      </c>
      <c r="Z457" s="164">
        <v>-1.8300941836645661</v>
      </c>
      <c r="AA457" s="55">
        <v>0.49676085033123296</v>
      </c>
      <c r="AO457" s="256"/>
      <c r="AP457" s="280"/>
      <c r="AQ457" s="146" t="s">
        <v>80</v>
      </c>
      <c r="AR457" s="162">
        <v>-0.55555555555555536</v>
      </c>
      <c r="AS457" s="164">
        <v>0.38409746705430237</v>
      </c>
      <c r="AT457" s="164">
        <v>1</v>
      </c>
      <c r="AU457" s="164">
        <v>-1.7546324178247261</v>
      </c>
      <c r="AV457" s="55">
        <v>0.6435213067136154</v>
      </c>
    </row>
    <row r="458" spans="20:48" ht="15" customHeight="1" x14ac:dyDescent="0.2">
      <c r="T458" s="256"/>
      <c r="U458" s="282" t="s">
        <v>80</v>
      </c>
      <c r="V458" s="165" t="s">
        <v>11</v>
      </c>
      <c r="W458" s="192" t="s">
        <v>187</v>
      </c>
      <c r="X458" s="167">
        <v>0.4186987484759282</v>
      </c>
      <c r="Y458" s="167">
        <v>6.6373902801969707E-5</v>
      </c>
      <c r="Z458" s="167">
        <v>0.91512695442768999</v>
      </c>
      <c r="AA458" s="59">
        <v>3.5293174900167537</v>
      </c>
      <c r="AO458" s="256"/>
      <c r="AP458" s="281" t="s">
        <v>80</v>
      </c>
      <c r="AQ458" s="165" t="s">
        <v>11</v>
      </c>
      <c r="AR458" s="192" t="s">
        <v>270</v>
      </c>
      <c r="AS458" s="167">
        <v>0.46745964373250282</v>
      </c>
      <c r="AT458" s="167">
        <v>1.8441437015404511E-5</v>
      </c>
      <c r="AU458" s="167">
        <v>1.2073494596490277</v>
      </c>
      <c r="AV458" s="59">
        <v>4.1259838736843042</v>
      </c>
    </row>
    <row r="459" spans="20:48" ht="15" customHeight="1" x14ac:dyDescent="0.2">
      <c r="T459" s="256"/>
      <c r="U459" s="283"/>
      <c r="V459" s="135" t="s">
        <v>12</v>
      </c>
      <c r="W459" s="190" t="s">
        <v>245</v>
      </c>
      <c r="X459" s="161">
        <v>0.44583116994975291</v>
      </c>
      <c r="Y459" s="161">
        <v>1.7915356732447183E-2</v>
      </c>
      <c r="Z459" s="161">
        <v>0.16375819624215721</v>
      </c>
      <c r="AA459" s="51">
        <v>2.9473529148689543</v>
      </c>
      <c r="AO459" s="256"/>
      <c r="AP459" s="227"/>
      <c r="AQ459" s="135" t="s">
        <v>12</v>
      </c>
      <c r="AR459" s="190" t="s">
        <v>268</v>
      </c>
      <c r="AS459" s="161">
        <v>0.45609723892830661</v>
      </c>
      <c r="AT459" s="161">
        <v>1.1121164499374E-2</v>
      </c>
      <c r="AU459" s="161">
        <v>0.24282065607460027</v>
      </c>
      <c r="AV459" s="51">
        <v>3.0905126772587335</v>
      </c>
    </row>
    <row r="460" spans="20:48" ht="15" customHeight="1" x14ac:dyDescent="0.2">
      <c r="T460" s="256"/>
      <c r="U460" s="283"/>
      <c r="V460" s="135" t="s">
        <v>13</v>
      </c>
      <c r="W460" s="190" t="s">
        <v>280</v>
      </c>
      <c r="X460" s="161">
        <v>0.4245549594342844</v>
      </c>
      <c r="Y460" s="161">
        <v>4.7508890110415335E-2</v>
      </c>
      <c r="Z460" s="161">
        <v>7.9561249819290105E-3</v>
      </c>
      <c r="AA460" s="51">
        <v>2.6587105416847381</v>
      </c>
      <c r="AO460" s="256"/>
      <c r="AP460" s="227"/>
      <c r="AQ460" s="135" t="s">
        <v>13</v>
      </c>
      <c r="AR460" s="159">
        <v>0.8888888888888884</v>
      </c>
      <c r="AS460" s="161">
        <v>0.39907299991262152</v>
      </c>
      <c r="AT460" s="161">
        <v>0.47420320946653099</v>
      </c>
      <c r="AU460" s="161">
        <v>-0.35693864603708364</v>
      </c>
      <c r="AV460" s="51">
        <v>2.1347164238148606</v>
      </c>
    </row>
    <row r="461" spans="20:48" ht="15" customHeight="1" x14ac:dyDescent="0.2">
      <c r="T461" s="256"/>
      <c r="U461" s="283"/>
      <c r="V461" s="135" t="s">
        <v>14</v>
      </c>
      <c r="W461" s="159">
        <v>0.77777777777777812</v>
      </c>
      <c r="X461" s="161">
        <v>0.38729833462074165</v>
      </c>
      <c r="Y461" s="161">
        <v>0.77109546547964225</v>
      </c>
      <c r="Z461" s="161">
        <v>-0.4312915644406618</v>
      </c>
      <c r="AA461" s="51">
        <v>1.9868471199962181</v>
      </c>
      <c r="AO461" s="256"/>
      <c r="AP461" s="227"/>
      <c r="AQ461" s="135" t="s">
        <v>14</v>
      </c>
      <c r="AR461" s="159">
        <v>0.77777777777777724</v>
      </c>
      <c r="AS461" s="161">
        <v>0.41722185234485742</v>
      </c>
      <c r="AT461" s="161">
        <v>1</v>
      </c>
      <c r="AU461" s="161">
        <v>-0.52470691033154304</v>
      </c>
      <c r="AV461" s="51">
        <v>2.0802624658870976</v>
      </c>
    </row>
    <row r="462" spans="20:48" ht="15" customHeight="1" x14ac:dyDescent="0.2">
      <c r="T462" s="257"/>
      <c r="U462" s="284"/>
      <c r="V462" s="146" t="s">
        <v>15</v>
      </c>
      <c r="W462" s="162">
        <v>0.66666666666666652</v>
      </c>
      <c r="X462" s="164">
        <v>0.37267799624996473</v>
      </c>
      <c r="Y462" s="164">
        <v>1</v>
      </c>
      <c r="Z462" s="164">
        <v>-0.49676085033123296</v>
      </c>
      <c r="AA462" s="55">
        <v>1.8300941836645661</v>
      </c>
      <c r="AO462" s="257"/>
      <c r="AP462" s="280"/>
      <c r="AQ462" s="146" t="s">
        <v>15</v>
      </c>
      <c r="AR462" s="162">
        <v>0.55555555555555536</v>
      </c>
      <c r="AS462" s="164">
        <v>0.38409746705430237</v>
      </c>
      <c r="AT462" s="164">
        <v>1</v>
      </c>
      <c r="AU462" s="164">
        <v>-0.6435213067136154</v>
      </c>
      <c r="AV462" s="55">
        <v>1.7546324178247261</v>
      </c>
    </row>
    <row r="463" spans="20:48" ht="15" customHeight="1" x14ac:dyDescent="0.2">
      <c r="T463" s="261">
        <v>2.5</v>
      </c>
      <c r="U463" s="282" t="s">
        <v>11</v>
      </c>
      <c r="V463" s="165" t="s">
        <v>12</v>
      </c>
      <c r="W463" s="166">
        <v>-0.77777777777777768</v>
      </c>
      <c r="X463" s="167">
        <v>0.40673344928273619</v>
      </c>
      <c r="Y463" s="167">
        <v>0.94535959644018019</v>
      </c>
      <c r="Z463" s="167">
        <v>-2.0475197312619704</v>
      </c>
      <c r="AA463" s="59">
        <v>0.49196417570641499</v>
      </c>
      <c r="AO463" s="261">
        <v>2.5</v>
      </c>
      <c r="AP463" s="281" t="s">
        <v>11</v>
      </c>
      <c r="AQ463" s="165" t="s">
        <v>12</v>
      </c>
      <c r="AR463" s="166">
        <v>-0.44444444444444375</v>
      </c>
      <c r="AS463" s="167">
        <v>0.48686449556014766</v>
      </c>
      <c r="AT463" s="167">
        <v>1</v>
      </c>
      <c r="AU463" s="167">
        <v>-1.9643397881020748</v>
      </c>
      <c r="AV463" s="59">
        <v>1.0754508992131873</v>
      </c>
    </row>
    <row r="464" spans="20:48" ht="15" customHeight="1" x14ac:dyDescent="0.2">
      <c r="T464" s="256"/>
      <c r="U464" s="283"/>
      <c r="V464" s="135" t="s">
        <v>13</v>
      </c>
      <c r="W464" s="190" t="s">
        <v>211</v>
      </c>
      <c r="X464" s="161">
        <v>0.38409746705430231</v>
      </c>
      <c r="Y464" s="161">
        <v>3.4310174854801749E-3</v>
      </c>
      <c r="Z464" s="161">
        <v>-2.7546324178247259</v>
      </c>
      <c r="AA464" s="51">
        <v>-0.35647869328638476</v>
      </c>
      <c r="AO464" s="256"/>
      <c r="AP464" s="227"/>
      <c r="AQ464" s="135" t="s">
        <v>13</v>
      </c>
      <c r="AR464" s="159">
        <v>-0.88888888888888884</v>
      </c>
      <c r="AS464" s="161">
        <v>0.54659439449994851</v>
      </c>
      <c r="AT464" s="161">
        <v>1</v>
      </c>
      <c r="AU464" s="161">
        <v>-2.5952492471524753</v>
      </c>
      <c r="AV464" s="51">
        <v>0.81747146937469783</v>
      </c>
    </row>
    <row r="465" spans="20:48" ht="15" customHeight="1" x14ac:dyDescent="0.2">
      <c r="T465" s="256"/>
      <c r="U465" s="283"/>
      <c r="V465" s="135" t="s">
        <v>14</v>
      </c>
      <c r="W465" s="190" t="s">
        <v>194</v>
      </c>
      <c r="X465" s="161">
        <v>0.36345393852880276</v>
      </c>
      <c r="Y465" s="161">
        <v>4.3104429624141443E-3</v>
      </c>
      <c r="Z465" s="161">
        <v>-2.5790762646768739</v>
      </c>
      <c r="AA465" s="51">
        <v>-0.30981262421201378</v>
      </c>
      <c r="AO465" s="256"/>
      <c r="AP465" s="227"/>
      <c r="AQ465" s="135" t="s">
        <v>14</v>
      </c>
      <c r="AR465" s="159">
        <v>-1.1111111111111112</v>
      </c>
      <c r="AS465" s="161">
        <v>0.53460496549864023</v>
      </c>
      <c r="AT465" s="161">
        <v>0.66200539895467625</v>
      </c>
      <c r="AU465" s="161">
        <v>-2.7800428265420827</v>
      </c>
      <c r="AV465" s="51">
        <v>0.55782060431986014</v>
      </c>
    </row>
    <row r="466" spans="20:48" ht="15" customHeight="1" x14ac:dyDescent="0.2">
      <c r="T466" s="256"/>
      <c r="U466" s="283"/>
      <c r="V466" s="135" t="s">
        <v>15</v>
      </c>
      <c r="W466" s="190" t="s">
        <v>252</v>
      </c>
      <c r="X466" s="161">
        <v>0.40368671387966543</v>
      </c>
      <c r="Y466" s="161">
        <v>1.4447612430553079E-5</v>
      </c>
      <c r="Z466" s="161">
        <v>-3.5935639772134929</v>
      </c>
      <c r="AA466" s="51">
        <v>-1.0731026894531741</v>
      </c>
      <c r="AO466" s="256"/>
      <c r="AP466" s="227"/>
      <c r="AQ466" s="135" t="s">
        <v>15</v>
      </c>
      <c r="AR466" s="190" t="s">
        <v>194</v>
      </c>
      <c r="AS466" s="161">
        <v>0.45201879126239985</v>
      </c>
      <c r="AT466" s="161">
        <v>4.0858471810031508E-2</v>
      </c>
      <c r="AU466" s="161">
        <v>-2.8555583423577438</v>
      </c>
      <c r="AV466" s="51">
        <v>-3.3330546531144846E-2</v>
      </c>
    </row>
    <row r="467" spans="20:48" ht="15" customHeight="1" x14ac:dyDescent="0.2">
      <c r="T467" s="256"/>
      <c r="U467" s="284"/>
      <c r="V467" s="146" t="s">
        <v>80</v>
      </c>
      <c r="W467" s="191" t="s">
        <v>254</v>
      </c>
      <c r="X467" s="164">
        <v>0.4186987484759282</v>
      </c>
      <c r="Y467" s="164">
        <v>9.1173286862387968E-7</v>
      </c>
      <c r="Z467" s="164">
        <v>-4.0848730455723095</v>
      </c>
      <c r="AA467" s="55">
        <v>-1.4706825099832459</v>
      </c>
      <c r="AO467" s="256"/>
      <c r="AP467" s="280"/>
      <c r="AQ467" s="146" t="s">
        <v>80</v>
      </c>
      <c r="AR467" s="191" t="s">
        <v>211</v>
      </c>
      <c r="AS467" s="164">
        <v>0.46745964373250282</v>
      </c>
      <c r="AT467" s="164">
        <v>2.8302771766428165E-2</v>
      </c>
      <c r="AU467" s="164">
        <v>-3.0148727625731939</v>
      </c>
      <c r="AV467" s="55">
        <v>-9.6238348537916921E-2</v>
      </c>
    </row>
    <row r="468" spans="20:48" ht="15" customHeight="1" x14ac:dyDescent="0.2">
      <c r="T468" s="256"/>
      <c r="U468" s="282" t="s">
        <v>12</v>
      </c>
      <c r="V468" s="165" t="s">
        <v>11</v>
      </c>
      <c r="W468" s="166">
        <v>0.77777777777777768</v>
      </c>
      <c r="X468" s="167">
        <v>0.40673344928273619</v>
      </c>
      <c r="Y468" s="167">
        <v>0.94535959644018019</v>
      </c>
      <c r="Z468" s="167">
        <v>-0.49196417570641499</v>
      </c>
      <c r="AA468" s="59">
        <v>2.0475197312619704</v>
      </c>
      <c r="AO468" s="256"/>
      <c r="AP468" s="281" t="s">
        <v>12</v>
      </c>
      <c r="AQ468" s="165" t="s">
        <v>11</v>
      </c>
      <c r="AR468" s="166">
        <v>0.44444444444444375</v>
      </c>
      <c r="AS468" s="167">
        <v>0.48686449556014766</v>
      </c>
      <c r="AT468" s="167">
        <v>1</v>
      </c>
      <c r="AU468" s="167">
        <v>-1.0754508992131873</v>
      </c>
      <c r="AV468" s="59">
        <v>1.9643397881020748</v>
      </c>
    </row>
    <row r="469" spans="20:48" ht="15" customHeight="1" x14ac:dyDescent="0.2">
      <c r="T469" s="256"/>
      <c r="U469" s="283"/>
      <c r="V469" s="135" t="s">
        <v>13</v>
      </c>
      <c r="W469" s="159">
        <v>-0.77777777777777768</v>
      </c>
      <c r="X469" s="161">
        <v>0.46013953868552571</v>
      </c>
      <c r="Y469" s="161">
        <v>1</v>
      </c>
      <c r="Z469" s="161">
        <v>-2.2142430543764915</v>
      </c>
      <c r="AA469" s="51">
        <v>0.65868749882093636</v>
      </c>
      <c r="AO469" s="256"/>
      <c r="AP469" s="227"/>
      <c r="AQ469" s="135" t="s">
        <v>13</v>
      </c>
      <c r="AR469" s="159">
        <v>-0.44444444444444509</v>
      </c>
      <c r="AS469" s="161">
        <v>0.39596732624901027</v>
      </c>
      <c r="AT469" s="161">
        <v>1</v>
      </c>
      <c r="AU469" s="161">
        <v>-1.6805766760913967</v>
      </c>
      <c r="AV469" s="51">
        <v>0.79168778720250665</v>
      </c>
    </row>
    <row r="470" spans="20:48" ht="15" customHeight="1" x14ac:dyDescent="0.2">
      <c r="T470" s="256"/>
      <c r="U470" s="283"/>
      <c r="V470" s="135" t="s">
        <v>14</v>
      </c>
      <c r="W470" s="159">
        <v>-0.66666666666666607</v>
      </c>
      <c r="X470" s="161">
        <v>0.41573970964154916</v>
      </c>
      <c r="Y470" s="161">
        <v>1</v>
      </c>
      <c r="Z470" s="161">
        <v>-1.9645243963225822</v>
      </c>
      <c r="AA470" s="51">
        <v>0.63119106298924998</v>
      </c>
      <c r="AO470" s="256"/>
      <c r="AP470" s="227"/>
      <c r="AQ470" s="135" t="s">
        <v>14</v>
      </c>
      <c r="AR470" s="159">
        <v>-0.66666666666666741</v>
      </c>
      <c r="AS470" s="161">
        <v>0.44790320823880836</v>
      </c>
      <c r="AT470" s="161">
        <v>1</v>
      </c>
      <c r="AU470" s="161">
        <v>-2.0649325226072279</v>
      </c>
      <c r="AV470" s="51">
        <v>0.73159918927389311</v>
      </c>
    </row>
    <row r="471" spans="20:48" ht="15" customHeight="1" x14ac:dyDescent="0.2">
      <c r="T471" s="256"/>
      <c r="U471" s="283"/>
      <c r="V471" s="135" t="s">
        <v>15</v>
      </c>
      <c r="W471" s="190" t="s">
        <v>211</v>
      </c>
      <c r="X471" s="161">
        <v>0.41425226405127202</v>
      </c>
      <c r="Y471" s="161">
        <v>8.2745268270279244E-3</v>
      </c>
      <c r="Z471" s="161">
        <v>-2.8487697721863432</v>
      </c>
      <c r="AA471" s="51">
        <v>-0.26234133892476846</v>
      </c>
      <c r="AO471" s="256"/>
      <c r="AP471" s="227"/>
      <c r="AQ471" s="135" t="s">
        <v>15</v>
      </c>
      <c r="AR471" s="159">
        <v>-1.0000000000000004</v>
      </c>
      <c r="AS471" s="161">
        <v>0.44165793143003984</v>
      </c>
      <c r="AT471" s="161">
        <v>0.43581982948600367</v>
      </c>
      <c r="AU471" s="161">
        <v>-2.3787693282042772</v>
      </c>
      <c r="AV471" s="51">
        <v>0.37876932820427622</v>
      </c>
    </row>
    <row r="472" spans="20:48" ht="15" customHeight="1" x14ac:dyDescent="0.2">
      <c r="T472" s="256"/>
      <c r="U472" s="284"/>
      <c r="V472" s="146" t="s">
        <v>80</v>
      </c>
      <c r="W472" s="191" t="s">
        <v>284</v>
      </c>
      <c r="X472" s="164">
        <v>0.44583116994975291</v>
      </c>
      <c r="Y472" s="164">
        <v>8.9852282539487898E-4</v>
      </c>
      <c r="Z472" s="164">
        <v>-3.3917973593133985</v>
      </c>
      <c r="AA472" s="55">
        <v>-0.60820264068660135</v>
      </c>
      <c r="AO472" s="256"/>
      <c r="AP472" s="280"/>
      <c r="AQ472" s="146" t="s">
        <v>80</v>
      </c>
      <c r="AR472" s="162">
        <v>-1.1111111111111116</v>
      </c>
      <c r="AS472" s="164">
        <v>0.45609723892830661</v>
      </c>
      <c r="AT472" s="164">
        <v>0.29089357347881162</v>
      </c>
      <c r="AU472" s="164">
        <v>-2.5349571217031781</v>
      </c>
      <c r="AV472" s="55">
        <v>0.31273489948095506</v>
      </c>
    </row>
    <row r="473" spans="20:48" ht="15" customHeight="1" x14ac:dyDescent="0.2">
      <c r="T473" s="256"/>
      <c r="U473" s="282" t="s">
        <v>13</v>
      </c>
      <c r="V473" s="165" t="s">
        <v>11</v>
      </c>
      <c r="W473" s="192" t="s">
        <v>245</v>
      </c>
      <c r="X473" s="167">
        <v>0.38409746705430231</v>
      </c>
      <c r="Y473" s="167">
        <v>3.4310174854801749E-3</v>
      </c>
      <c r="Z473" s="167">
        <v>0.35647869328638476</v>
      </c>
      <c r="AA473" s="59">
        <v>2.7546324178247259</v>
      </c>
      <c r="AO473" s="256"/>
      <c r="AP473" s="281" t="s">
        <v>13</v>
      </c>
      <c r="AQ473" s="165" t="s">
        <v>11</v>
      </c>
      <c r="AR473" s="166">
        <v>0.88888888888888884</v>
      </c>
      <c r="AS473" s="167">
        <v>0.54659439449994851</v>
      </c>
      <c r="AT473" s="167">
        <v>1</v>
      </c>
      <c r="AU473" s="167">
        <v>-0.81747146937469783</v>
      </c>
      <c r="AV473" s="59">
        <v>2.5952492471524753</v>
      </c>
    </row>
    <row r="474" spans="20:48" ht="15" customHeight="1" x14ac:dyDescent="0.2">
      <c r="T474" s="256"/>
      <c r="U474" s="283"/>
      <c r="V474" s="135" t="s">
        <v>12</v>
      </c>
      <c r="W474" s="159">
        <v>0.77777777777777768</v>
      </c>
      <c r="X474" s="161">
        <v>0.46013953868552571</v>
      </c>
      <c r="Y474" s="161">
        <v>1</v>
      </c>
      <c r="Z474" s="161">
        <v>-0.65868749882093636</v>
      </c>
      <c r="AA474" s="51">
        <v>2.2142430543764915</v>
      </c>
      <c r="AO474" s="256"/>
      <c r="AP474" s="227"/>
      <c r="AQ474" s="135" t="s">
        <v>12</v>
      </c>
      <c r="AR474" s="159">
        <v>0.44444444444444509</v>
      </c>
      <c r="AS474" s="161">
        <v>0.39596732624901027</v>
      </c>
      <c r="AT474" s="161">
        <v>1</v>
      </c>
      <c r="AU474" s="161">
        <v>-0.79168778720250665</v>
      </c>
      <c r="AV474" s="51">
        <v>1.6805766760913967</v>
      </c>
    </row>
    <row r="475" spans="20:48" ht="15" customHeight="1" x14ac:dyDescent="0.2">
      <c r="T475" s="256"/>
      <c r="U475" s="283"/>
      <c r="V475" s="135" t="s">
        <v>14</v>
      </c>
      <c r="W475" s="159">
        <v>0.1111111111111116</v>
      </c>
      <c r="X475" s="161">
        <v>0.38086970002228038</v>
      </c>
      <c r="Y475" s="161">
        <v>1</v>
      </c>
      <c r="Z475" s="161">
        <v>-1.077889296359815</v>
      </c>
      <c r="AA475" s="51">
        <v>1.3001115185820382</v>
      </c>
      <c r="AO475" s="256"/>
      <c r="AP475" s="227"/>
      <c r="AQ475" s="135" t="s">
        <v>14</v>
      </c>
      <c r="AR475" s="159">
        <v>-0.22222222222222232</v>
      </c>
      <c r="AS475" s="161">
        <v>0.30020569080236192</v>
      </c>
      <c r="AT475" s="161">
        <v>1</v>
      </c>
      <c r="AU475" s="161">
        <v>-1.1594054338775956</v>
      </c>
      <c r="AV475" s="51">
        <v>0.7149609894331509</v>
      </c>
    </row>
    <row r="476" spans="20:48" ht="15" customHeight="1" x14ac:dyDescent="0.2">
      <c r="T476" s="256"/>
      <c r="U476" s="283"/>
      <c r="V476" s="135" t="s">
        <v>15</v>
      </c>
      <c r="W476" s="159">
        <v>-0.77777777777777812</v>
      </c>
      <c r="X476" s="161">
        <v>0.34156502553198659</v>
      </c>
      <c r="Y476" s="161">
        <v>0.42303599168973027</v>
      </c>
      <c r="Z476" s="161">
        <v>-1.844076710225258</v>
      </c>
      <c r="AA476" s="51">
        <v>0.28852115466970174</v>
      </c>
      <c r="AO476" s="256"/>
      <c r="AP476" s="227"/>
      <c r="AQ476" s="135" t="s">
        <v>15</v>
      </c>
      <c r="AR476" s="159">
        <v>-0.55555555555555536</v>
      </c>
      <c r="AS476" s="161">
        <v>0.41722185234485737</v>
      </c>
      <c r="AT476" s="161">
        <v>1</v>
      </c>
      <c r="AU476" s="161">
        <v>-1.8580402436648753</v>
      </c>
      <c r="AV476" s="51">
        <v>0.7469291325537647</v>
      </c>
    </row>
    <row r="477" spans="20:48" ht="15" customHeight="1" x14ac:dyDescent="0.2">
      <c r="T477" s="256"/>
      <c r="U477" s="284"/>
      <c r="V477" s="146" t="s">
        <v>80</v>
      </c>
      <c r="W477" s="162">
        <v>-1.2222222222222223</v>
      </c>
      <c r="X477" s="164">
        <v>0.4245549594342844</v>
      </c>
      <c r="Y477" s="164">
        <v>9.5695676011422065E-2</v>
      </c>
      <c r="Z477" s="164">
        <v>-2.5475994305736269</v>
      </c>
      <c r="AA477" s="55">
        <v>0.10315498612918216</v>
      </c>
      <c r="AO477" s="256"/>
      <c r="AP477" s="280"/>
      <c r="AQ477" s="146" t="s">
        <v>80</v>
      </c>
      <c r="AR477" s="162">
        <v>-0.66666666666666652</v>
      </c>
      <c r="AS477" s="164">
        <v>0.39907299991262152</v>
      </c>
      <c r="AT477" s="164">
        <v>1</v>
      </c>
      <c r="AU477" s="164">
        <v>-1.9124942015926385</v>
      </c>
      <c r="AV477" s="55">
        <v>0.57916086825930557</v>
      </c>
    </row>
    <row r="478" spans="20:48" ht="15" customHeight="1" x14ac:dyDescent="0.2">
      <c r="T478" s="256"/>
      <c r="U478" s="282" t="s">
        <v>14</v>
      </c>
      <c r="V478" s="165" t="s">
        <v>11</v>
      </c>
      <c r="W478" s="192" t="s">
        <v>224</v>
      </c>
      <c r="X478" s="167">
        <v>0.36345393852880276</v>
      </c>
      <c r="Y478" s="167">
        <v>4.3104429624141443E-3</v>
      </c>
      <c r="Z478" s="167">
        <v>0.30981262421201378</v>
      </c>
      <c r="AA478" s="59">
        <v>2.5790762646768739</v>
      </c>
      <c r="AO478" s="256"/>
      <c r="AP478" s="281" t="s">
        <v>14</v>
      </c>
      <c r="AQ478" s="165" t="s">
        <v>11</v>
      </c>
      <c r="AR478" s="166">
        <v>1.1111111111111112</v>
      </c>
      <c r="AS478" s="167">
        <v>0.53460496549864023</v>
      </c>
      <c r="AT478" s="167">
        <v>0.66200539895467625</v>
      </c>
      <c r="AU478" s="167">
        <v>-0.55782060431986014</v>
      </c>
      <c r="AV478" s="59">
        <v>2.7800428265420827</v>
      </c>
    </row>
    <row r="479" spans="20:48" ht="15" customHeight="1" x14ac:dyDescent="0.2">
      <c r="T479" s="256"/>
      <c r="U479" s="283"/>
      <c r="V479" s="135" t="s">
        <v>12</v>
      </c>
      <c r="W479" s="159">
        <v>0.66666666666666607</v>
      </c>
      <c r="X479" s="161">
        <v>0.41573970964154916</v>
      </c>
      <c r="Y479" s="161">
        <v>1</v>
      </c>
      <c r="Z479" s="161">
        <v>-0.63119106298924998</v>
      </c>
      <c r="AA479" s="51">
        <v>1.9645243963225822</v>
      </c>
      <c r="AO479" s="256"/>
      <c r="AP479" s="227"/>
      <c r="AQ479" s="135" t="s">
        <v>12</v>
      </c>
      <c r="AR479" s="159">
        <v>0.66666666666666741</v>
      </c>
      <c r="AS479" s="161">
        <v>0.44790320823880836</v>
      </c>
      <c r="AT479" s="161">
        <v>1</v>
      </c>
      <c r="AU479" s="161">
        <v>-0.73159918927389311</v>
      </c>
      <c r="AV479" s="51">
        <v>2.0649325226072279</v>
      </c>
    </row>
    <row r="480" spans="20:48" ht="15" customHeight="1" x14ac:dyDescent="0.2">
      <c r="T480" s="256"/>
      <c r="U480" s="283"/>
      <c r="V480" s="135" t="s">
        <v>13</v>
      </c>
      <c r="W480" s="159">
        <v>-0.1111111111111116</v>
      </c>
      <c r="X480" s="161">
        <v>0.38086970002228038</v>
      </c>
      <c r="Y480" s="161">
        <v>1</v>
      </c>
      <c r="Z480" s="161">
        <v>-1.3001115185820382</v>
      </c>
      <c r="AA480" s="51">
        <v>1.077889296359815</v>
      </c>
      <c r="AO480" s="256"/>
      <c r="AP480" s="227"/>
      <c r="AQ480" s="135" t="s">
        <v>13</v>
      </c>
      <c r="AR480" s="159">
        <v>0.22222222222222232</v>
      </c>
      <c r="AS480" s="161">
        <v>0.30020569080236192</v>
      </c>
      <c r="AT480" s="161">
        <v>1</v>
      </c>
      <c r="AU480" s="161">
        <v>-0.7149609894331509</v>
      </c>
      <c r="AV480" s="51">
        <v>1.1594054338775956</v>
      </c>
    </row>
    <row r="481" spans="20:48" ht="15" customHeight="1" x14ac:dyDescent="0.2">
      <c r="T481" s="256"/>
      <c r="U481" s="283"/>
      <c r="V481" s="135" t="s">
        <v>15</v>
      </c>
      <c r="W481" s="159">
        <v>-0.88888888888888973</v>
      </c>
      <c r="X481" s="161">
        <v>0.28760398012321731</v>
      </c>
      <c r="Y481" s="161">
        <v>5.4413423938673856E-2</v>
      </c>
      <c r="Z481" s="161">
        <v>-1.7867320345546156</v>
      </c>
      <c r="AA481" s="51">
        <v>8.9542567768362176E-3</v>
      </c>
      <c r="AO481" s="256"/>
      <c r="AP481" s="227"/>
      <c r="AQ481" s="135" t="s">
        <v>15</v>
      </c>
      <c r="AR481" s="159">
        <v>-0.33333333333333304</v>
      </c>
      <c r="AS481" s="161">
        <v>0.32107073948444198</v>
      </c>
      <c r="AT481" s="161">
        <v>1</v>
      </c>
      <c r="AU481" s="161">
        <v>-1.3356531294516936</v>
      </c>
      <c r="AV481" s="51">
        <v>0.66898646278502749</v>
      </c>
    </row>
    <row r="482" spans="20:48" ht="15" customHeight="1" x14ac:dyDescent="0.2">
      <c r="T482" s="256"/>
      <c r="U482" s="284"/>
      <c r="V482" s="146" t="s">
        <v>80</v>
      </c>
      <c r="W482" s="191" t="s">
        <v>278</v>
      </c>
      <c r="X482" s="164">
        <v>0.38729833462074165</v>
      </c>
      <c r="Y482" s="164">
        <v>2.0454779739220944E-2</v>
      </c>
      <c r="Z482" s="164">
        <v>-2.5424026755517737</v>
      </c>
      <c r="AA482" s="55">
        <v>-0.12426399111489403</v>
      </c>
      <c r="AO482" s="256"/>
      <c r="AP482" s="280"/>
      <c r="AQ482" s="146" t="s">
        <v>80</v>
      </c>
      <c r="AR482" s="162">
        <v>-0.4444444444444442</v>
      </c>
      <c r="AS482" s="164">
        <v>0.41722185234485742</v>
      </c>
      <c r="AT482" s="164">
        <v>1</v>
      </c>
      <c r="AU482" s="164">
        <v>-1.7469291325537644</v>
      </c>
      <c r="AV482" s="55">
        <v>0.85804024366487608</v>
      </c>
    </row>
    <row r="483" spans="20:48" ht="15" customHeight="1" x14ac:dyDescent="0.2">
      <c r="T483" s="256"/>
      <c r="U483" s="282" t="s">
        <v>15</v>
      </c>
      <c r="V483" s="165" t="s">
        <v>11</v>
      </c>
      <c r="W483" s="192" t="s">
        <v>260</v>
      </c>
      <c r="X483" s="167">
        <v>0.40368671387966543</v>
      </c>
      <c r="Y483" s="167">
        <v>1.4447612430553079E-5</v>
      </c>
      <c r="Z483" s="167">
        <v>1.0731026894531741</v>
      </c>
      <c r="AA483" s="59">
        <v>3.5935639772134929</v>
      </c>
      <c r="AO483" s="256"/>
      <c r="AP483" s="281" t="s">
        <v>15</v>
      </c>
      <c r="AQ483" s="165" t="s">
        <v>11</v>
      </c>
      <c r="AR483" s="192" t="s">
        <v>224</v>
      </c>
      <c r="AS483" s="167">
        <v>0.45201879126239985</v>
      </c>
      <c r="AT483" s="167">
        <v>4.0858471810031508E-2</v>
      </c>
      <c r="AU483" s="167">
        <v>3.3330546531144846E-2</v>
      </c>
      <c r="AV483" s="59">
        <v>2.8555583423577438</v>
      </c>
    </row>
    <row r="484" spans="20:48" ht="15" customHeight="1" x14ac:dyDescent="0.2">
      <c r="T484" s="256"/>
      <c r="U484" s="283"/>
      <c r="V484" s="135" t="s">
        <v>12</v>
      </c>
      <c r="W484" s="190" t="s">
        <v>245</v>
      </c>
      <c r="X484" s="161">
        <v>0.41425226405127202</v>
      </c>
      <c r="Y484" s="161">
        <v>8.2745268270279244E-3</v>
      </c>
      <c r="Z484" s="161">
        <v>0.26234133892476846</v>
      </c>
      <c r="AA484" s="51">
        <v>2.8487697721863432</v>
      </c>
      <c r="AO484" s="256"/>
      <c r="AP484" s="227"/>
      <c r="AQ484" s="135" t="s">
        <v>12</v>
      </c>
      <c r="AR484" s="159">
        <v>1.0000000000000004</v>
      </c>
      <c r="AS484" s="161">
        <v>0.44165793143003984</v>
      </c>
      <c r="AT484" s="161">
        <v>0.43581982948600367</v>
      </c>
      <c r="AU484" s="161">
        <v>-0.37876932820427622</v>
      </c>
      <c r="AV484" s="51">
        <v>2.3787693282042772</v>
      </c>
    </row>
    <row r="485" spans="20:48" ht="15" customHeight="1" x14ac:dyDescent="0.2">
      <c r="T485" s="256"/>
      <c r="U485" s="283"/>
      <c r="V485" s="135" t="s">
        <v>13</v>
      </c>
      <c r="W485" s="159">
        <v>0.77777777777777812</v>
      </c>
      <c r="X485" s="161">
        <v>0.34156502553198659</v>
      </c>
      <c r="Y485" s="161">
        <v>0.42303599168973027</v>
      </c>
      <c r="Z485" s="161">
        <v>-0.28852115466970174</v>
      </c>
      <c r="AA485" s="51">
        <v>1.844076710225258</v>
      </c>
      <c r="AO485" s="256"/>
      <c r="AP485" s="227"/>
      <c r="AQ485" s="135" t="s">
        <v>13</v>
      </c>
      <c r="AR485" s="159">
        <v>0.55555555555555536</v>
      </c>
      <c r="AS485" s="161">
        <v>0.41722185234485737</v>
      </c>
      <c r="AT485" s="161">
        <v>1</v>
      </c>
      <c r="AU485" s="161">
        <v>-0.7469291325537647</v>
      </c>
      <c r="AV485" s="51">
        <v>1.8580402436648753</v>
      </c>
    </row>
    <row r="486" spans="20:48" ht="15" customHeight="1" x14ac:dyDescent="0.2">
      <c r="T486" s="256"/>
      <c r="U486" s="283"/>
      <c r="V486" s="135" t="s">
        <v>14</v>
      </c>
      <c r="W486" s="159">
        <v>0.88888888888888973</v>
      </c>
      <c r="X486" s="161">
        <v>0.28760398012321731</v>
      </c>
      <c r="Y486" s="161">
        <v>5.4413423938673856E-2</v>
      </c>
      <c r="Z486" s="161">
        <v>-8.9542567768362176E-3</v>
      </c>
      <c r="AA486" s="51">
        <v>1.7867320345546156</v>
      </c>
      <c r="AO486" s="256"/>
      <c r="AP486" s="227"/>
      <c r="AQ486" s="135" t="s">
        <v>14</v>
      </c>
      <c r="AR486" s="159">
        <v>0.33333333333333304</v>
      </c>
      <c r="AS486" s="161">
        <v>0.32107073948444198</v>
      </c>
      <c r="AT486" s="161">
        <v>1</v>
      </c>
      <c r="AU486" s="161">
        <v>-0.66898646278502749</v>
      </c>
      <c r="AV486" s="51">
        <v>1.3356531294516936</v>
      </c>
    </row>
    <row r="487" spans="20:48" ht="15" customHeight="1" x14ac:dyDescent="0.2">
      <c r="T487" s="256"/>
      <c r="U487" s="284"/>
      <c r="V487" s="146" t="s">
        <v>80</v>
      </c>
      <c r="W487" s="162">
        <v>-0.4444444444444442</v>
      </c>
      <c r="X487" s="164">
        <v>0.37267799624996473</v>
      </c>
      <c r="Y487" s="164">
        <v>1</v>
      </c>
      <c r="Z487" s="164">
        <v>-1.6078719614423438</v>
      </c>
      <c r="AA487" s="55">
        <v>0.71898307255345528</v>
      </c>
      <c r="AO487" s="256"/>
      <c r="AP487" s="280"/>
      <c r="AQ487" s="146" t="s">
        <v>80</v>
      </c>
      <c r="AR487" s="162">
        <v>-0.11111111111111116</v>
      </c>
      <c r="AS487" s="164">
        <v>0.38409746705430237</v>
      </c>
      <c r="AT487" s="164">
        <v>1</v>
      </c>
      <c r="AU487" s="164">
        <v>-1.3101879733802819</v>
      </c>
      <c r="AV487" s="55">
        <v>1.0879657511580596</v>
      </c>
    </row>
    <row r="488" spans="20:48" ht="15" customHeight="1" x14ac:dyDescent="0.2">
      <c r="T488" s="256"/>
      <c r="U488" s="282" t="s">
        <v>80</v>
      </c>
      <c r="V488" s="165" t="s">
        <v>11</v>
      </c>
      <c r="W488" s="192" t="s">
        <v>264</v>
      </c>
      <c r="X488" s="167">
        <v>0.4186987484759282</v>
      </c>
      <c r="Y488" s="167">
        <v>9.1173286862387968E-7</v>
      </c>
      <c r="Z488" s="167">
        <v>1.4706825099832459</v>
      </c>
      <c r="AA488" s="59">
        <v>4.0848730455723095</v>
      </c>
      <c r="AO488" s="256"/>
      <c r="AP488" s="281" t="s">
        <v>80</v>
      </c>
      <c r="AQ488" s="165" t="s">
        <v>11</v>
      </c>
      <c r="AR488" s="192" t="s">
        <v>245</v>
      </c>
      <c r="AS488" s="167">
        <v>0.46745964373250282</v>
      </c>
      <c r="AT488" s="167">
        <v>2.8302771766428165E-2</v>
      </c>
      <c r="AU488" s="167">
        <v>9.6238348537916921E-2</v>
      </c>
      <c r="AV488" s="59">
        <v>3.0148727625731939</v>
      </c>
    </row>
    <row r="489" spans="20:48" ht="15" customHeight="1" x14ac:dyDescent="0.2">
      <c r="T489" s="256"/>
      <c r="U489" s="283"/>
      <c r="V489" s="135" t="s">
        <v>12</v>
      </c>
      <c r="W489" s="190" t="s">
        <v>285</v>
      </c>
      <c r="X489" s="161">
        <v>0.44583116994975291</v>
      </c>
      <c r="Y489" s="161">
        <v>8.9852282539487898E-4</v>
      </c>
      <c r="Z489" s="161">
        <v>0.60820264068660135</v>
      </c>
      <c r="AA489" s="51">
        <v>3.3917973593133985</v>
      </c>
      <c r="AO489" s="256"/>
      <c r="AP489" s="227"/>
      <c r="AQ489" s="135" t="s">
        <v>12</v>
      </c>
      <c r="AR489" s="159">
        <v>1.1111111111111116</v>
      </c>
      <c r="AS489" s="161">
        <v>0.45609723892830661</v>
      </c>
      <c r="AT489" s="161">
        <v>0.29089357347881162</v>
      </c>
      <c r="AU489" s="161">
        <v>-0.31273489948095506</v>
      </c>
      <c r="AV489" s="51">
        <v>2.5349571217031781</v>
      </c>
    </row>
    <row r="490" spans="20:48" ht="15" customHeight="1" x14ac:dyDescent="0.2">
      <c r="T490" s="256"/>
      <c r="U490" s="283"/>
      <c r="V490" s="135" t="s">
        <v>13</v>
      </c>
      <c r="W490" s="159">
        <v>1.2222222222222223</v>
      </c>
      <c r="X490" s="161">
        <v>0.4245549594342844</v>
      </c>
      <c r="Y490" s="161">
        <v>9.5695676011422065E-2</v>
      </c>
      <c r="Z490" s="161">
        <v>-0.10315498612918216</v>
      </c>
      <c r="AA490" s="51">
        <v>2.5475994305736269</v>
      </c>
      <c r="AO490" s="256"/>
      <c r="AP490" s="227"/>
      <c r="AQ490" s="135" t="s">
        <v>13</v>
      </c>
      <c r="AR490" s="159">
        <v>0.66666666666666652</v>
      </c>
      <c r="AS490" s="161">
        <v>0.39907299991262152</v>
      </c>
      <c r="AT490" s="161">
        <v>1</v>
      </c>
      <c r="AU490" s="161">
        <v>-0.57916086825930557</v>
      </c>
      <c r="AV490" s="51">
        <v>1.9124942015926385</v>
      </c>
    </row>
    <row r="491" spans="20:48" ht="15" customHeight="1" x14ac:dyDescent="0.2">
      <c r="T491" s="256"/>
      <c r="U491" s="283"/>
      <c r="V491" s="135" t="s">
        <v>14</v>
      </c>
      <c r="W491" s="190" t="s">
        <v>280</v>
      </c>
      <c r="X491" s="161">
        <v>0.38729833462074165</v>
      </c>
      <c r="Y491" s="161">
        <v>2.0454779739220944E-2</v>
      </c>
      <c r="Z491" s="161">
        <v>0.12426399111489403</v>
      </c>
      <c r="AA491" s="51">
        <v>2.5424026755517737</v>
      </c>
      <c r="AO491" s="256"/>
      <c r="AP491" s="227"/>
      <c r="AQ491" s="135" t="s">
        <v>14</v>
      </c>
      <c r="AR491" s="159">
        <v>0.4444444444444442</v>
      </c>
      <c r="AS491" s="161">
        <v>0.41722185234485742</v>
      </c>
      <c r="AT491" s="161">
        <v>1</v>
      </c>
      <c r="AU491" s="161">
        <v>-0.85804024366487608</v>
      </c>
      <c r="AV491" s="51">
        <v>1.7469291325537644</v>
      </c>
    </row>
    <row r="492" spans="20:48" ht="15" customHeight="1" x14ac:dyDescent="0.2">
      <c r="T492" s="257"/>
      <c r="U492" s="284"/>
      <c r="V492" s="146" t="s">
        <v>15</v>
      </c>
      <c r="W492" s="162">
        <v>0.4444444444444442</v>
      </c>
      <c r="X492" s="164">
        <v>0.37267799624996473</v>
      </c>
      <c r="Y492" s="164">
        <v>1</v>
      </c>
      <c r="Z492" s="164">
        <v>-0.71898307255345528</v>
      </c>
      <c r="AA492" s="55">
        <v>1.6078719614423438</v>
      </c>
      <c r="AO492" s="257"/>
      <c r="AP492" s="280"/>
      <c r="AQ492" s="146" t="s">
        <v>15</v>
      </c>
      <c r="AR492" s="162">
        <v>0.11111111111111116</v>
      </c>
      <c r="AS492" s="164">
        <v>0.38409746705430237</v>
      </c>
      <c r="AT492" s="164">
        <v>1</v>
      </c>
      <c r="AU492" s="164">
        <v>-1.0879657511580596</v>
      </c>
      <c r="AV492" s="55">
        <v>1.3101879733802819</v>
      </c>
    </row>
    <row r="493" spans="20:48" ht="15" customHeight="1" x14ac:dyDescent="0.2">
      <c r="T493" s="261">
        <v>5</v>
      </c>
      <c r="U493" s="282" t="s">
        <v>11</v>
      </c>
      <c r="V493" s="165" t="s">
        <v>12</v>
      </c>
      <c r="W493" s="166">
        <v>-0.44444444444444442</v>
      </c>
      <c r="X493" s="167">
        <v>0.40673344928273619</v>
      </c>
      <c r="Y493" s="167">
        <v>1</v>
      </c>
      <c r="Z493" s="167">
        <v>-1.7141863979286371</v>
      </c>
      <c r="AA493" s="59">
        <v>0.8252975090397483</v>
      </c>
      <c r="AO493" s="261">
        <v>5</v>
      </c>
      <c r="AP493" s="281" t="s">
        <v>11</v>
      </c>
      <c r="AQ493" s="165" t="s">
        <v>12</v>
      </c>
      <c r="AR493" s="166">
        <v>-0.66666666666666619</v>
      </c>
      <c r="AS493" s="167">
        <v>0.48686449556014766</v>
      </c>
      <c r="AT493" s="167">
        <v>1</v>
      </c>
      <c r="AU493" s="167">
        <v>-2.1865620103242973</v>
      </c>
      <c r="AV493" s="59">
        <v>0.85322867699096483</v>
      </c>
    </row>
    <row r="494" spans="20:48" ht="15" customHeight="1" x14ac:dyDescent="0.2">
      <c r="T494" s="256"/>
      <c r="U494" s="283"/>
      <c r="V494" s="135" t="s">
        <v>13</v>
      </c>
      <c r="W494" s="159">
        <v>-0.88888888888888906</v>
      </c>
      <c r="X494" s="161">
        <v>0.38409746705430231</v>
      </c>
      <c r="Y494" s="161">
        <v>0.38810580050276888</v>
      </c>
      <c r="Z494" s="161">
        <v>-2.0879657511580598</v>
      </c>
      <c r="AA494" s="51">
        <v>0.31018797338028153</v>
      </c>
      <c r="AO494" s="256"/>
      <c r="AP494" s="227"/>
      <c r="AQ494" s="135" t="s">
        <v>13</v>
      </c>
      <c r="AR494" s="159">
        <v>-1.1111111111111116</v>
      </c>
      <c r="AS494" s="161">
        <v>0.54659439449994851</v>
      </c>
      <c r="AT494" s="161">
        <v>0.73122630798028232</v>
      </c>
      <c r="AU494" s="161">
        <v>-2.8174714693746981</v>
      </c>
      <c r="AV494" s="51">
        <v>0.59524924715247507</v>
      </c>
    </row>
    <row r="495" spans="20:48" ht="15" customHeight="1" x14ac:dyDescent="0.2">
      <c r="T495" s="256"/>
      <c r="U495" s="283"/>
      <c r="V495" s="135" t="s">
        <v>14</v>
      </c>
      <c r="W495" s="190" t="s">
        <v>278</v>
      </c>
      <c r="X495" s="161">
        <v>0.36345393852880276</v>
      </c>
      <c r="Y495" s="161">
        <v>1.066630968300427E-2</v>
      </c>
      <c r="Z495" s="161">
        <v>-2.4679651535657632</v>
      </c>
      <c r="AA495" s="51">
        <v>-0.19870151310090331</v>
      </c>
      <c r="AO495" s="256"/>
      <c r="AP495" s="227"/>
      <c r="AQ495" s="135" t="s">
        <v>14</v>
      </c>
      <c r="AR495" s="159">
        <v>-1.2222222222222223</v>
      </c>
      <c r="AS495" s="161">
        <v>0.53460496549864023</v>
      </c>
      <c r="AT495" s="161">
        <v>0.41420888814803913</v>
      </c>
      <c r="AU495" s="161">
        <v>-2.8911539376531938</v>
      </c>
      <c r="AV495" s="51">
        <v>0.44670949320874898</v>
      </c>
    </row>
    <row r="496" spans="20:48" ht="15" customHeight="1" x14ac:dyDescent="0.2">
      <c r="T496" s="256"/>
      <c r="U496" s="283"/>
      <c r="V496" s="135" t="s">
        <v>15</v>
      </c>
      <c r="W496" s="159">
        <v>-1.0000000000000004</v>
      </c>
      <c r="X496" s="161">
        <v>0.40368671387966543</v>
      </c>
      <c r="Y496" s="161">
        <v>0.26350569274941976</v>
      </c>
      <c r="Z496" s="161">
        <v>-2.2602306438801598</v>
      </c>
      <c r="AA496" s="51">
        <v>0.26023064388015882</v>
      </c>
      <c r="AO496" s="256"/>
      <c r="AP496" s="227"/>
      <c r="AQ496" s="135" t="s">
        <v>15</v>
      </c>
      <c r="AR496" s="190" t="s">
        <v>194</v>
      </c>
      <c r="AS496" s="161">
        <v>0.45201879126239985</v>
      </c>
      <c r="AT496" s="161">
        <v>4.0858471810031369E-2</v>
      </c>
      <c r="AU496" s="161">
        <v>-2.8555583423577442</v>
      </c>
      <c r="AV496" s="51">
        <v>-3.333054653114529E-2</v>
      </c>
    </row>
    <row r="497" spans="20:48" ht="15" customHeight="1" x14ac:dyDescent="0.2">
      <c r="T497" s="256"/>
      <c r="U497" s="284"/>
      <c r="V497" s="146" t="s">
        <v>80</v>
      </c>
      <c r="W497" s="191" t="s">
        <v>278</v>
      </c>
      <c r="X497" s="164">
        <v>0.4186987484759282</v>
      </c>
      <c r="Y497" s="164">
        <v>4.2121954435571568E-2</v>
      </c>
      <c r="Z497" s="164">
        <v>-2.6404286011278657</v>
      </c>
      <c r="AA497" s="55">
        <v>-2.6238065538801827E-2</v>
      </c>
      <c r="AO497" s="256"/>
      <c r="AP497" s="280"/>
      <c r="AQ497" s="146" t="s">
        <v>80</v>
      </c>
      <c r="AR497" s="191" t="s">
        <v>262</v>
      </c>
      <c r="AS497" s="164">
        <v>0.46745964373250282</v>
      </c>
      <c r="AT497" s="164">
        <v>8.17949652534713E-4</v>
      </c>
      <c r="AU497" s="164">
        <v>-3.5704283181287502</v>
      </c>
      <c r="AV497" s="55">
        <v>-0.65179390409347315</v>
      </c>
    </row>
    <row r="498" spans="20:48" ht="15" customHeight="1" x14ac:dyDescent="0.2">
      <c r="T498" s="256"/>
      <c r="U498" s="282" t="s">
        <v>12</v>
      </c>
      <c r="V498" s="165" t="s">
        <v>11</v>
      </c>
      <c r="W498" s="166">
        <v>0.44444444444444442</v>
      </c>
      <c r="X498" s="167">
        <v>0.40673344928273619</v>
      </c>
      <c r="Y498" s="167">
        <v>1</v>
      </c>
      <c r="Z498" s="167">
        <v>-0.8252975090397483</v>
      </c>
      <c r="AA498" s="59">
        <v>1.7141863979286371</v>
      </c>
      <c r="AO498" s="256"/>
      <c r="AP498" s="281" t="s">
        <v>12</v>
      </c>
      <c r="AQ498" s="165" t="s">
        <v>11</v>
      </c>
      <c r="AR498" s="166">
        <v>0.66666666666666619</v>
      </c>
      <c r="AS498" s="167">
        <v>0.48686449556014766</v>
      </c>
      <c r="AT498" s="167">
        <v>1</v>
      </c>
      <c r="AU498" s="167">
        <v>-0.85322867699096483</v>
      </c>
      <c r="AV498" s="59">
        <v>2.1865620103242973</v>
      </c>
    </row>
    <row r="499" spans="20:48" ht="15" customHeight="1" x14ac:dyDescent="0.2">
      <c r="T499" s="256"/>
      <c r="U499" s="283"/>
      <c r="V499" s="135" t="s">
        <v>13</v>
      </c>
      <c r="W499" s="159">
        <v>-0.44444444444444464</v>
      </c>
      <c r="X499" s="161">
        <v>0.46013953868552571</v>
      </c>
      <c r="Y499" s="161">
        <v>1</v>
      </c>
      <c r="Z499" s="161">
        <v>-1.8809097210431587</v>
      </c>
      <c r="AA499" s="51">
        <v>0.99202083215426939</v>
      </c>
      <c r="AO499" s="256"/>
      <c r="AP499" s="227"/>
      <c r="AQ499" s="135" t="s">
        <v>13</v>
      </c>
      <c r="AR499" s="159">
        <v>-0.44444444444444553</v>
      </c>
      <c r="AS499" s="161">
        <v>0.39596732624901027</v>
      </c>
      <c r="AT499" s="161">
        <v>1</v>
      </c>
      <c r="AU499" s="161">
        <v>-1.6805766760913972</v>
      </c>
      <c r="AV499" s="51">
        <v>0.79168778720250621</v>
      </c>
    </row>
    <row r="500" spans="20:48" ht="15" customHeight="1" x14ac:dyDescent="0.2">
      <c r="T500" s="256"/>
      <c r="U500" s="283"/>
      <c r="V500" s="135" t="s">
        <v>14</v>
      </c>
      <c r="W500" s="159">
        <v>-0.88888888888888884</v>
      </c>
      <c r="X500" s="161">
        <v>0.41573970964154916</v>
      </c>
      <c r="Y500" s="161">
        <v>0.58006346238325779</v>
      </c>
      <c r="Z500" s="161">
        <v>-2.186746618544805</v>
      </c>
      <c r="AA500" s="51">
        <v>0.40896884076702728</v>
      </c>
      <c r="AO500" s="256"/>
      <c r="AP500" s="227"/>
      <c r="AQ500" s="135" t="s">
        <v>14</v>
      </c>
      <c r="AR500" s="159">
        <v>-0.55555555555555625</v>
      </c>
      <c r="AS500" s="161">
        <v>0.44790320823880836</v>
      </c>
      <c r="AT500" s="161">
        <v>1</v>
      </c>
      <c r="AU500" s="161">
        <v>-1.9538214114961168</v>
      </c>
      <c r="AV500" s="51">
        <v>0.84271030038500427</v>
      </c>
    </row>
    <row r="501" spans="20:48" ht="15" customHeight="1" x14ac:dyDescent="0.2">
      <c r="T501" s="256"/>
      <c r="U501" s="283"/>
      <c r="V501" s="135" t="s">
        <v>15</v>
      </c>
      <c r="W501" s="159">
        <v>-0.55555555555555602</v>
      </c>
      <c r="X501" s="161">
        <v>0.41425226405127202</v>
      </c>
      <c r="Y501" s="161">
        <v>1</v>
      </c>
      <c r="Z501" s="161">
        <v>-1.8487697721863434</v>
      </c>
      <c r="AA501" s="51">
        <v>0.73765866107523126</v>
      </c>
      <c r="AO501" s="256"/>
      <c r="AP501" s="227"/>
      <c r="AQ501" s="135" t="s">
        <v>15</v>
      </c>
      <c r="AR501" s="159">
        <v>-0.77777777777777857</v>
      </c>
      <c r="AS501" s="161">
        <v>0.44165793143003984</v>
      </c>
      <c r="AT501" s="161">
        <v>1</v>
      </c>
      <c r="AU501" s="161">
        <v>-2.1565471059820553</v>
      </c>
      <c r="AV501" s="51">
        <v>0.6009915504264981</v>
      </c>
    </row>
    <row r="502" spans="20:48" ht="15" customHeight="1" x14ac:dyDescent="0.2">
      <c r="T502" s="256"/>
      <c r="U502" s="284"/>
      <c r="V502" s="146" t="s">
        <v>80</v>
      </c>
      <c r="W502" s="162">
        <v>-0.88888888888888928</v>
      </c>
      <c r="X502" s="164">
        <v>0.44583116994975291</v>
      </c>
      <c r="Y502" s="164">
        <v>0.79538229656184101</v>
      </c>
      <c r="Z502" s="164">
        <v>-2.2806862482022878</v>
      </c>
      <c r="AA502" s="55">
        <v>0.50290847042450937</v>
      </c>
      <c r="AO502" s="256"/>
      <c r="AP502" s="280"/>
      <c r="AQ502" s="146" t="s">
        <v>80</v>
      </c>
      <c r="AR502" s="191" t="s">
        <v>194</v>
      </c>
      <c r="AS502" s="164">
        <v>0.45609723892830661</v>
      </c>
      <c r="AT502" s="164">
        <v>4.4195260706385783E-2</v>
      </c>
      <c r="AU502" s="164">
        <v>-2.868290455036512</v>
      </c>
      <c r="AV502" s="55">
        <v>-2.0598433852378844E-2</v>
      </c>
    </row>
    <row r="503" spans="20:48" ht="15" customHeight="1" x14ac:dyDescent="0.2">
      <c r="T503" s="256"/>
      <c r="U503" s="282" t="s">
        <v>13</v>
      </c>
      <c r="V503" s="165" t="s">
        <v>11</v>
      </c>
      <c r="W503" s="166">
        <v>0.88888888888888906</v>
      </c>
      <c r="X503" s="167">
        <v>0.38409746705430231</v>
      </c>
      <c r="Y503" s="167">
        <v>0.38810580050276888</v>
      </c>
      <c r="Z503" s="167">
        <v>-0.31018797338028153</v>
      </c>
      <c r="AA503" s="59">
        <v>2.0879657511580598</v>
      </c>
      <c r="AO503" s="256"/>
      <c r="AP503" s="281" t="s">
        <v>13</v>
      </c>
      <c r="AQ503" s="165" t="s">
        <v>11</v>
      </c>
      <c r="AR503" s="166">
        <v>1.1111111111111116</v>
      </c>
      <c r="AS503" s="167">
        <v>0.54659439449994851</v>
      </c>
      <c r="AT503" s="167">
        <v>0.73122630798028232</v>
      </c>
      <c r="AU503" s="167">
        <v>-0.59524924715247507</v>
      </c>
      <c r="AV503" s="59">
        <v>2.8174714693746981</v>
      </c>
    </row>
    <row r="504" spans="20:48" ht="15" customHeight="1" x14ac:dyDescent="0.2">
      <c r="T504" s="256"/>
      <c r="U504" s="283"/>
      <c r="V504" s="135" t="s">
        <v>12</v>
      </c>
      <c r="W504" s="159">
        <v>0.44444444444444464</v>
      </c>
      <c r="X504" s="161">
        <v>0.46013953868552571</v>
      </c>
      <c r="Y504" s="161">
        <v>1</v>
      </c>
      <c r="Z504" s="161">
        <v>-0.99202083215426939</v>
      </c>
      <c r="AA504" s="51">
        <v>1.8809097210431587</v>
      </c>
      <c r="AO504" s="256"/>
      <c r="AP504" s="227"/>
      <c r="AQ504" s="135" t="s">
        <v>12</v>
      </c>
      <c r="AR504" s="159">
        <v>0.44444444444444553</v>
      </c>
      <c r="AS504" s="161">
        <v>0.39596732624901027</v>
      </c>
      <c r="AT504" s="161">
        <v>1</v>
      </c>
      <c r="AU504" s="161">
        <v>-0.79168778720250621</v>
      </c>
      <c r="AV504" s="51">
        <v>1.6805766760913972</v>
      </c>
    </row>
    <row r="505" spans="20:48" ht="15" customHeight="1" x14ac:dyDescent="0.2">
      <c r="T505" s="256"/>
      <c r="U505" s="283"/>
      <c r="V505" s="135" t="s">
        <v>14</v>
      </c>
      <c r="W505" s="159">
        <v>-0.4444444444444442</v>
      </c>
      <c r="X505" s="161">
        <v>0.38086970002228038</v>
      </c>
      <c r="Y505" s="161">
        <v>1</v>
      </c>
      <c r="Z505" s="161">
        <v>-1.6334448519153708</v>
      </c>
      <c r="AA505" s="51">
        <v>0.7445559630264823</v>
      </c>
      <c r="AO505" s="256"/>
      <c r="AP505" s="227"/>
      <c r="AQ505" s="135" t="s">
        <v>14</v>
      </c>
      <c r="AR505" s="159">
        <v>-0.11111111111111072</v>
      </c>
      <c r="AS505" s="161">
        <v>0.30020569080236192</v>
      </c>
      <c r="AT505" s="161">
        <v>1</v>
      </c>
      <c r="AU505" s="161">
        <v>-1.048294322766484</v>
      </c>
      <c r="AV505" s="51">
        <v>0.8260721005442625</v>
      </c>
    </row>
    <row r="506" spans="20:48" ht="15" customHeight="1" x14ac:dyDescent="0.2">
      <c r="T506" s="256"/>
      <c r="U506" s="283"/>
      <c r="V506" s="135" t="s">
        <v>15</v>
      </c>
      <c r="W506" s="159">
        <v>-0.11111111111111138</v>
      </c>
      <c r="X506" s="161">
        <v>0.34156502553198659</v>
      </c>
      <c r="Y506" s="161">
        <v>1</v>
      </c>
      <c r="Z506" s="161">
        <v>-1.1774100435585912</v>
      </c>
      <c r="AA506" s="51">
        <v>0.95518782133636848</v>
      </c>
      <c r="AO506" s="256"/>
      <c r="AP506" s="227"/>
      <c r="AQ506" s="135" t="s">
        <v>15</v>
      </c>
      <c r="AR506" s="159">
        <v>-0.33333333333333304</v>
      </c>
      <c r="AS506" s="161">
        <v>0.41722185234485737</v>
      </c>
      <c r="AT506" s="161">
        <v>1</v>
      </c>
      <c r="AU506" s="161">
        <v>-1.635818021442653</v>
      </c>
      <c r="AV506" s="51">
        <v>0.96915135477598702</v>
      </c>
    </row>
    <row r="507" spans="20:48" ht="15" customHeight="1" x14ac:dyDescent="0.2">
      <c r="T507" s="256"/>
      <c r="U507" s="284"/>
      <c r="V507" s="146" t="s">
        <v>80</v>
      </c>
      <c r="W507" s="162">
        <v>-0.44444444444444464</v>
      </c>
      <c r="X507" s="164">
        <v>0.4245549594342844</v>
      </c>
      <c r="Y507" s="164">
        <v>1</v>
      </c>
      <c r="Z507" s="164">
        <v>-1.769821652795849</v>
      </c>
      <c r="AA507" s="55">
        <v>0.88093276390695985</v>
      </c>
      <c r="AO507" s="256"/>
      <c r="AP507" s="280"/>
      <c r="AQ507" s="146" t="s">
        <v>80</v>
      </c>
      <c r="AR507" s="162">
        <v>-1</v>
      </c>
      <c r="AS507" s="164">
        <v>0.39907299991262152</v>
      </c>
      <c r="AT507" s="164">
        <v>0.24580639959436293</v>
      </c>
      <c r="AU507" s="164">
        <v>-2.2458275349259722</v>
      </c>
      <c r="AV507" s="55">
        <v>0.24582753492597204</v>
      </c>
    </row>
    <row r="508" spans="20:48" ht="15" customHeight="1" x14ac:dyDescent="0.2">
      <c r="T508" s="256"/>
      <c r="U508" s="282" t="s">
        <v>14</v>
      </c>
      <c r="V508" s="165" t="s">
        <v>11</v>
      </c>
      <c r="W508" s="192" t="s">
        <v>280</v>
      </c>
      <c r="X508" s="167">
        <v>0.36345393852880276</v>
      </c>
      <c r="Y508" s="167">
        <v>1.066630968300427E-2</v>
      </c>
      <c r="Z508" s="167">
        <v>0.19870151310090331</v>
      </c>
      <c r="AA508" s="59">
        <v>2.4679651535657632</v>
      </c>
      <c r="AO508" s="256"/>
      <c r="AP508" s="281" t="s">
        <v>14</v>
      </c>
      <c r="AQ508" s="165" t="s">
        <v>11</v>
      </c>
      <c r="AR508" s="166">
        <v>1.2222222222222223</v>
      </c>
      <c r="AS508" s="167">
        <v>0.53460496549864023</v>
      </c>
      <c r="AT508" s="167">
        <v>0.41420888814803913</v>
      </c>
      <c r="AU508" s="167">
        <v>-0.44670949320874898</v>
      </c>
      <c r="AV508" s="59">
        <v>2.8911539376531938</v>
      </c>
    </row>
    <row r="509" spans="20:48" ht="15" customHeight="1" x14ac:dyDescent="0.2">
      <c r="T509" s="256"/>
      <c r="U509" s="283"/>
      <c r="V509" s="135" t="s">
        <v>12</v>
      </c>
      <c r="W509" s="159">
        <v>0.88888888888888884</v>
      </c>
      <c r="X509" s="161">
        <v>0.41573970964154916</v>
      </c>
      <c r="Y509" s="161">
        <v>0.58006346238325779</v>
      </c>
      <c r="Z509" s="161">
        <v>-0.40896884076702728</v>
      </c>
      <c r="AA509" s="51">
        <v>2.186746618544805</v>
      </c>
      <c r="AO509" s="256"/>
      <c r="AP509" s="227"/>
      <c r="AQ509" s="135" t="s">
        <v>12</v>
      </c>
      <c r="AR509" s="159">
        <v>0.55555555555555625</v>
      </c>
      <c r="AS509" s="161">
        <v>0.44790320823880836</v>
      </c>
      <c r="AT509" s="161">
        <v>1</v>
      </c>
      <c r="AU509" s="161">
        <v>-0.84271030038500427</v>
      </c>
      <c r="AV509" s="51">
        <v>1.9538214114961168</v>
      </c>
    </row>
    <row r="510" spans="20:48" ht="15" customHeight="1" x14ac:dyDescent="0.2">
      <c r="T510" s="256"/>
      <c r="U510" s="283"/>
      <c r="V510" s="135" t="s">
        <v>13</v>
      </c>
      <c r="W510" s="159">
        <v>0.4444444444444442</v>
      </c>
      <c r="X510" s="161">
        <v>0.38086970002228038</v>
      </c>
      <c r="Y510" s="161">
        <v>1</v>
      </c>
      <c r="Z510" s="161">
        <v>-0.7445559630264823</v>
      </c>
      <c r="AA510" s="51">
        <v>1.6334448519153708</v>
      </c>
      <c r="AO510" s="256"/>
      <c r="AP510" s="227"/>
      <c r="AQ510" s="135" t="s">
        <v>13</v>
      </c>
      <c r="AR510" s="159">
        <v>0.11111111111111072</v>
      </c>
      <c r="AS510" s="161">
        <v>0.30020569080236192</v>
      </c>
      <c r="AT510" s="161">
        <v>1</v>
      </c>
      <c r="AU510" s="161">
        <v>-0.8260721005442625</v>
      </c>
      <c r="AV510" s="51">
        <v>1.048294322766484</v>
      </c>
    </row>
    <row r="511" spans="20:48" ht="15" customHeight="1" x14ac:dyDescent="0.2">
      <c r="T511" s="256"/>
      <c r="U511" s="283"/>
      <c r="V511" s="135" t="s">
        <v>15</v>
      </c>
      <c r="W511" s="159">
        <v>0.33333333333333282</v>
      </c>
      <c r="X511" s="161">
        <v>0.28760398012321731</v>
      </c>
      <c r="Y511" s="161">
        <v>1</v>
      </c>
      <c r="Z511" s="161">
        <v>-0.56450981233239317</v>
      </c>
      <c r="AA511" s="51">
        <v>1.2311764789990587</v>
      </c>
      <c r="AO511" s="256"/>
      <c r="AP511" s="227"/>
      <c r="AQ511" s="135" t="s">
        <v>15</v>
      </c>
      <c r="AR511" s="159">
        <v>-0.22222222222222232</v>
      </c>
      <c r="AS511" s="161">
        <v>0.32107073948444198</v>
      </c>
      <c r="AT511" s="161">
        <v>1</v>
      </c>
      <c r="AU511" s="161">
        <v>-1.2245420183405828</v>
      </c>
      <c r="AV511" s="51">
        <v>0.78009757389613821</v>
      </c>
    </row>
    <row r="512" spans="20:48" ht="15" customHeight="1" x14ac:dyDescent="0.2">
      <c r="T512" s="256"/>
      <c r="U512" s="284"/>
      <c r="V512" s="146" t="s">
        <v>80</v>
      </c>
      <c r="W512" s="162">
        <v>-4.4408920985006262E-16</v>
      </c>
      <c r="X512" s="164">
        <v>0.38729833462074165</v>
      </c>
      <c r="Y512" s="164">
        <v>1</v>
      </c>
      <c r="Z512" s="164">
        <v>-1.2090693422184404</v>
      </c>
      <c r="AA512" s="55">
        <v>1.2090693422184395</v>
      </c>
      <c r="AO512" s="256"/>
      <c r="AP512" s="280"/>
      <c r="AQ512" s="146" t="s">
        <v>80</v>
      </c>
      <c r="AR512" s="162">
        <v>-0.88888888888888928</v>
      </c>
      <c r="AS512" s="164">
        <v>0.41722185234485742</v>
      </c>
      <c r="AT512" s="164">
        <v>0.58996451709379105</v>
      </c>
      <c r="AU512" s="164">
        <v>-2.1913735769982097</v>
      </c>
      <c r="AV512" s="55">
        <v>0.41359579922043094</v>
      </c>
    </row>
    <row r="513" spans="20:50" ht="15" customHeight="1" x14ac:dyDescent="0.2">
      <c r="T513" s="256"/>
      <c r="U513" s="282" t="s">
        <v>15</v>
      </c>
      <c r="V513" s="165" t="s">
        <v>11</v>
      </c>
      <c r="W513" s="166">
        <v>1.0000000000000004</v>
      </c>
      <c r="X513" s="167">
        <v>0.40368671387966543</v>
      </c>
      <c r="Y513" s="167">
        <v>0.26350569274941976</v>
      </c>
      <c r="Z513" s="167">
        <v>-0.26023064388015882</v>
      </c>
      <c r="AA513" s="59">
        <v>2.2602306438801598</v>
      </c>
      <c r="AO513" s="256"/>
      <c r="AP513" s="281" t="s">
        <v>15</v>
      </c>
      <c r="AQ513" s="165" t="s">
        <v>11</v>
      </c>
      <c r="AR513" s="192" t="s">
        <v>224</v>
      </c>
      <c r="AS513" s="167">
        <v>0.45201879126239985</v>
      </c>
      <c r="AT513" s="167">
        <v>4.0858471810031369E-2</v>
      </c>
      <c r="AU513" s="167">
        <v>3.333054653114529E-2</v>
      </c>
      <c r="AV513" s="59">
        <v>2.8555583423577442</v>
      </c>
    </row>
    <row r="514" spans="20:50" ht="15" customHeight="1" x14ac:dyDescent="0.2">
      <c r="T514" s="256"/>
      <c r="U514" s="283"/>
      <c r="V514" s="135" t="s">
        <v>12</v>
      </c>
      <c r="W514" s="159">
        <v>0.55555555555555602</v>
      </c>
      <c r="X514" s="161">
        <v>0.41425226405127202</v>
      </c>
      <c r="Y514" s="161">
        <v>1</v>
      </c>
      <c r="Z514" s="161">
        <v>-0.73765866107523126</v>
      </c>
      <c r="AA514" s="51">
        <v>1.8487697721863434</v>
      </c>
      <c r="AO514" s="256"/>
      <c r="AP514" s="227"/>
      <c r="AQ514" s="135" t="s">
        <v>12</v>
      </c>
      <c r="AR514" s="159">
        <v>0.77777777777777857</v>
      </c>
      <c r="AS514" s="161">
        <v>0.44165793143003984</v>
      </c>
      <c r="AT514" s="161">
        <v>1</v>
      </c>
      <c r="AU514" s="161">
        <v>-0.6009915504264981</v>
      </c>
      <c r="AV514" s="51">
        <v>2.1565471059820553</v>
      </c>
    </row>
    <row r="515" spans="20:50" ht="15" customHeight="1" x14ac:dyDescent="0.2">
      <c r="T515" s="256"/>
      <c r="U515" s="283"/>
      <c r="V515" s="135" t="s">
        <v>13</v>
      </c>
      <c r="W515" s="159">
        <v>0.11111111111111138</v>
      </c>
      <c r="X515" s="161">
        <v>0.34156502553198659</v>
      </c>
      <c r="Y515" s="161">
        <v>1</v>
      </c>
      <c r="Z515" s="161">
        <v>-0.95518782133636848</v>
      </c>
      <c r="AA515" s="51">
        <v>1.1774100435585912</v>
      </c>
      <c r="AO515" s="256"/>
      <c r="AP515" s="227"/>
      <c r="AQ515" s="135" t="s">
        <v>13</v>
      </c>
      <c r="AR515" s="159">
        <v>0.33333333333333304</v>
      </c>
      <c r="AS515" s="161">
        <v>0.41722185234485737</v>
      </c>
      <c r="AT515" s="161">
        <v>1</v>
      </c>
      <c r="AU515" s="161">
        <v>-0.96915135477598702</v>
      </c>
      <c r="AV515" s="51">
        <v>1.635818021442653</v>
      </c>
    </row>
    <row r="516" spans="20:50" ht="15" customHeight="1" x14ac:dyDescent="0.2">
      <c r="T516" s="256"/>
      <c r="U516" s="283"/>
      <c r="V516" s="135" t="s">
        <v>14</v>
      </c>
      <c r="W516" s="159">
        <v>-0.33333333333333282</v>
      </c>
      <c r="X516" s="161">
        <v>0.28760398012321731</v>
      </c>
      <c r="Y516" s="161">
        <v>1</v>
      </c>
      <c r="Z516" s="161">
        <v>-1.2311764789990587</v>
      </c>
      <c r="AA516" s="51">
        <v>0.56450981233239317</v>
      </c>
      <c r="AO516" s="256"/>
      <c r="AP516" s="227"/>
      <c r="AQ516" s="135" t="s">
        <v>14</v>
      </c>
      <c r="AR516" s="159">
        <v>0.22222222222222232</v>
      </c>
      <c r="AS516" s="161">
        <v>0.32107073948444198</v>
      </c>
      <c r="AT516" s="161">
        <v>1</v>
      </c>
      <c r="AU516" s="161">
        <v>-0.78009757389613821</v>
      </c>
      <c r="AV516" s="51">
        <v>1.2245420183405828</v>
      </c>
    </row>
    <row r="517" spans="20:50" ht="15" customHeight="1" x14ac:dyDescent="0.2">
      <c r="T517" s="256"/>
      <c r="U517" s="284"/>
      <c r="V517" s="146" t="s">
        <v>80</v>
      </c>
      <c r="W517" s="162">
        <v>-0.33333333333333326</v>
      </c>
      <c r="X517" s="164">
        <v>0.37267799624996473</v>
      </c>
      <c r="Y517" s="164">
        <v>1</v>
      </c>
      <c r="Z517" s="164">
        <v>-1.4967608503312329</v>
      </c>
      <c r="AA517" s="55">
        <v>0.83009418366456622</v>
      </c>
      <c r="AO517" s="256"/>
      <c r="AP517" s="280"/>
      <c r="AQ517" s="146" t="s">
        <v>80</v>
      </c>
      <c r="AR517" s="162">
        <v>-0.66666666666666696</v>
      </c>
      <c r="AS517" s="164">
        <v>0.38409746705430237</v>
      </c>
      <c r="AT517" s="164">
        <v>1</v>
      </c>
      <c r="AU517" s="164">
        <v>-1.8657435289358377</v>
      </c>
      <c r="AV517" s="55">
        <v>0.5324101956025038</v>
      </c>
    </row>
    <row r="518" spans="20:50" ht="15" customHeight="1" thickBot="1" x14ac:dyDescent="0.25">
      <c r="T518" s="256"/>
      <c r="U518" s="282" t="s">
        <v>80</v>
      </c>
      <c r="V518" s="165" t="s">
        <v>11</v>
      </c>
      <c r="W518" s="192" t="s">
        <v>280</v>
      </c>
      <c r="X518" s="167">
        <v>0.4186987484759282</v>
      </c>
      <c r="Y518" s="167">
        <v>4.2121954435571568E-2</v>
      </c>
      <c r="Z518" s="167">
        <v>2.6238065538801827E-2</v>
      </c>
      <c r="AA518" s="59">
        <v>2.6404286011278657</v>
      </c>
      <c r="AO518" s="256"/>
      <c r="AP518" s="285" t="s">
        <v>80</v>
      </c>
      <c r="AQ518" s="165" t="s">
        <v>11</v>
      </c>
      <c r="AR518" s="192" t="s">
        <v>273</v>
      </c>
      <c r="AS518" s="167">
        <v>0.46745964373250282</v>
      </c>
      <c r="AT518" s="167">
        <v>8.17949652534713E-4</v>
      </c>
      <c r="AU518" s="167">
        <v>0.65179390409347315</v>
      </c>
      <c r="AV518" s="59">
        <v>3.5704283181287502</v>
      </c>
    </row>
    <row r="519" spans="20:50" ht="15" customHeight="1" x14ac:dyDescent="0.2">
      <c r="T519" s="256"/>
      <c r="U519" s="283"/>
      <c r="V519" s="135" t="s">
        <v>12</v>
      </c>
      <c r="W519" s="159">
        <v>0.88888888888888928</v>
      </c>
      <c r="X519" s="161">
        <v>0.44583116994975291</v>
      </c>
      <c r="Y519" s="161">
        <v>0.79538229656184101</v>
      </c>
      <c r="Z519" s="161">
        <v>-0.50290847042450937</v>
      </c>
      <c r="AA519" s="51">
        <v>2.2806862482022878</v>
      </c>
      <c r="AO519" s="256"/>
      <c r="AP519" s="227"/>
      <c r="AQ519" s="135" t="s">
        <v>12</v>
      </c>
      <c r="AR519" s="190" t="s">
        <v>224</v>
      </c>
      <c r="AS519" s="161">
        <v>0.45609723892830661</v>
      </c>
      <c r="AT519" s="161">
        <v>4.4195260706385783E-2</v>
      </c>
      <c r="AU519" s="161">
        <v>2.0598433852378844E-2</v>
      </c>
      <c r="AV519" s="51">
        <v>2.868290455036512</v>
      </c>
    </row>
    <row r="520" spans="20:50" ht="15" customHeight="1" x14ac:dyDescent="0.2">
      <c r="T520" s="256"/>
      <c r="U520" s="283"/>
      <c r="V520" s="135" t="s">
        <v>13</v>
      </c>
      <c r="W520" s="159">
        <v>0.44444444444444464</v>
      </c>
      <c r="X520" s="161">
        <v>0.4245549594342844</v>
      </c>
      <c r="Y520" s="161">
        <v>1</v>
      </c>
      <c r="Z520" s="161">
        <v>-0.88093276390695985</v>
      </c>
      <c r="AA520" s="51">
        <v>1.769821652795849</v>
      </c>
      <c r="AO520" s="256"/>
      <c r="AP520" s="227"/>
      <c r="AQ520" s="135" t="s">
        <v>13</v>
      </c>
      <c r="AR520" s="159">
        <v>1</v>
      </c>
      <c r="AS520" s="161">
        <v>0.39907299991262152</v>
      </c>
      <c r="AT520" s="161">
        <v>0.24580639959436293</v>
      </c>
      <c r="AU520" s="161">
        <v>-0.24582753492597204</v>
      </c>
      <c r="AV520" s="51">
        <v>2.2458275349259722</v>
      </c>
    </row>
    <row r="521" spans="20:50" ht="15" customHeight="1" x14ac:dyDescent="0.2">
      <c r="T521" s="256"/>
      <c r="U521" s="283"/>
      <c r="V521" s="135" t="s">
        <v>14</v>
      </c>
      <c r="W521" s="159">
        <v>4.4408920985006262E-16</v>
      </c>
      <c r="X521" s="161">
        <v>0.38729833462074165</v>
      </c>
      <c r="Y521" s="161">
        <v>1</v>
      </c>
      <c r="Z521" s="161">
        <v>-1.2090693422184395</v>
      </c>
      <c r="AA521" s="51">
        <v>1.2090693422184404</v>
      </c>
      <c r="AO521" s="256"/>
      <c r="AP521" s="227"/>
      <c r="AQ521" s="135" t="s">
        <v>14</v>
      </c>
      <c r="AR521" s="159">
        <v>0.88888888888888928</v>
      </c>
      <c r="AS521" s="161">
        <v>0.41722185234485742</v>
      </c>
      <c r="AT521" s="161">
        <v>0.58996451709379105</v>
      </c>
      <c r="AU521" s="161">
        <v>-0.41359579922043094</v>
      </c>
      <c r="AV521" s="51">
        <v>2.1913735769982097</v>
      </c>
    </row>
    <row r="522" spans="20:50" ht="15" customHeight="1" thickBot="1" x14ac:dyDescent="0.25">
      <c r="T522" s="262"/>
      <c r="U522" s="301"/>
      <c r="V522" s="137" t="s">
        <v>15</v>
      </c>
      <c r="W522" s="168">
        <v>0.33333333333333326</v>
      </c>
      <c r="X522" s="170">
        <v>0.37267799624996473</v>
      </c>
      <c r="Y522" s="170">
        <v>1</v>
      </c>
      <c r="Z522" s="170">
        <v>-0.83009418366456622</v>
      </c>
      <c r="AA522" s="63">
        <v>1.4967608503312329</v>
      </c>
      <c r="AO522" s="262"/>
      <c r="AP522" s="252"/>
      <c r="AQ522" s="137" t="s">
        <v>15</v>
      </c>
      <c r="AR522" s="168">
        <v>0.66666666666666696</v>
      </c>
      <c r="AS522" s="170">
        <v>0.38409746705430237</v>
      </c>
      <c r="AT522" s="170">
        <v>1</v>
      </c>
      <c r="AU522" s="170">
        <v>-0.5324101956025038</v>
      </c>
      <c r="AV522" s="63">
        <v>1.8657435289358377</v>
      </c>
    </row>
    <row r="523" spans="20:50" ht="15" customHeight="1" x14ac:dyDescent="0.2">
      <c r="T523" s="263" t="s">
        <v>68</v>
      </c>
      <c r="U523" s="263"/>
      <c r="V523" s="263"/>
      <c r="W523" s="263"/>
      <c r="X523" s="263"/>
      <c r="Y523" s="263"/>
      <c r="Z523" s="263"/>
      <c r="AA523" s="263"/>
      <c r="AO523" s="239" t="s">
        <v>68</v>
      </c>
      <c r="AP523" s="227"/>
      <c r="AQ523" s="227"/>
      <c r="AR523" s="227"/>
      <c r="AS523" s="227"/>
      <c r="AT523" s="227"/>
      <c r="AU523" s="227"/>
      <c r="AV523" s="227"/>
    </row>
    <row r="524" spans="20:50" ht="15" customHeight="1" x14ac:dyDescent="0.2">
      <c r="T524" s="237" t="s">
        <v>162</v>
      </c>
      <c r="U524" s="239"/>
      <c r="V524" s="239"/>
      <c r="W524" s="239"/>
      <c r="X524" s="239"/>
      <c r="Y524" s="239"/>
      <c r="Z524" s="239"/>
      <c r="AA524" s="239"/>
      <c r="AO524" s="237" t="s">
        <v>162</v>
      </c>
      <c r="AP524" s="227"/>
      <c r="AQ524" s="227"/>
      <c r="AR524" s="227"/>
      <c r="AS524" s="227"/>
      <c r="AT524" s="227"/>
      <c r="AU524" s="227"/>
      <c r="AV524" s="227"/>
    </row>
    <row r="525" spans="20:50" ht="15" customHeight="1" x14ac:dyDescent="0.2"/>
    <row r="526" spans="20:50" ht="15" customHeight="1" thickBot="1" x14ac:dyDescent="0.25">
      <c r="T526" s="253" t="s">
        <v>73</v>
      </c>
      <c r="U526" s="253"/>
      <c r="V526" s="253"/>
      <c r="W526" s="253"/>
      <c r="X526" s="253"/>
      <c r="Y526" s="253"/>
      <c r="Z526" s="253"/>
      <c r="AA526" s="253"/>
      <c r="AB526" s="253"/>
      <c r="AC526" s="253"/>
      <c r="AO526" s="226" t="s">
        <v>73</v>
      </c>
      <c r="AP526" s="227"/>
      <c r="AQ526" s="227"/>
      <c r="AR526" s="227"/>
      <c r="AS526" s="227"/>
      <c r="AT526" s="227"/>
      <c r="AU526" s="227"/>
      <c r="AV526" s="227"/>
      <c r="AW526" s="227"/>
      <c r="AX526" s="227"/>
    </row>
    <row r="527" spans="20:50" ht="15" customHeight="1" thickBot="1" x14ac:dyDescent="0.25">
      <c r="T527" s="247" t="s">
        <v>101</v>
      </c>
      <c r="U527" s="248"/>
      <c r="V527" s="121" t="s">
        <v>23</v>
      </c>
      <c r="W527" s="122" t="s">
        <v>24</v>
      </c>
      <c r="X527" s="122" t="s">
        <v>25</v>
      </c>
      <c r="Y527" s="122" t="s">
        <v>26</v>
      </c>
      <c r="Z527" s="122" t="s">
        <v>27</v>
      </c>
      <c r="AA527" s="27" t="s">
        <v>28</v>
      </c>
      <c r="AB527" s="27" t="s">
        <v>29</v>
      </c>
      <c r="AC527" s="19" t="s">
        <v>127</v>
      </c>
      <c r="AO527" s="247" t="s">
        <v>101</v>
      </c>
      <c r="AP527" s="248"/>
      <c r="AQ527" s="121" t="s">
        <v>23</v>
      </c>
      <c r="AR527" s="122" t="s">
        <v>24</v>
      </c>
      <c r="AS527" s="122" t="s">
        <v>25</v>
      </c>
      <c r="AT527" s="122" t="s">
        <v>26</v>
      </c>
      <c r="AU527" s="122" t="s">
        <v>27</v>
      </c>
      <c r="AV527" s="27" t="s">
        <v>28</v>
      </c>
      <c r="AW527" s="27" t="s">
        <v>29</v>
      </c>
      <c r="AX527" s="19" t="s">
        <v>127</v>
      </c>
    </row>
    <row r="528" spans="20:50" ht="15" customHeight="1" x14ac:dyDescent="0.2">
      <c r="T528" s="255">
        <v>0</v>
      </c>
      <c r="U528" s="133" t="s">
        <v>74</v>
      </c>
      <c r="V528" s="156">
        <v>0.60813018165881139</v>
      </c>
      <c r="W528" s="157" t="s">
        <v>286</v>
      </c>
      <c r="X528" s="158">
        <v>5</v>
      </c>
      <c r="Y528" s="158">
        <v>36</v>
      </c>
      <c r="Z528" s="158">
        <v>1.5043519631053335E-6</v>
      </c>
      <c r="AA528" s="46">
        <v>0.60813018165881139</v>
      </c>
      <c r="AB528" s="46">
        <v>55.867243444239797</v>
      </c>
      <c r="AC528" s="47">
        <v>0.99996700600311417</v>
      </c>
      <c r="AO528" s="255">
        <v>0</v>
      </c>
      <c r="AP528" s="133" t="s">
        <v>74</v>
      </c>
      <c r="AQ528" s="156">
        <v>0.69623371103809417</v>
      </c>
      <c r="AR528" s="157" t="s">
        <v>287</v>
      </c>
      <c r="AS528" s="158">
        <v>5</v>
      </c>
      <c r="AT528" s="158">
        <v>36</v>
      </c>
      <c r="AU528" s="158">
        <v>1.8519389133844983E-8</v>
      </c>
      <c r="AV528" s="46">
        <v>0.69623371103809417</v>
      </c>
      <c r="AW528" s="46">
        <v>82.512163160128097</v>
      </c>
      <c r="AX528" s="47">
        <v>0.99999997029977605</v>
      </c>
    </row>
    <row r="529" spans="20:50" ht="15" customHeight="1" x14ac:dyDescent="0.2">
      <c r="T529" s="256"/>
      <c r="U529" s="135" t="s">
        <v>75</v>
      </c>
      <c r="V529" s="159">
        <v>0.39186981834118861</v>
      </c>
      <c r="W529" s="160" t="s">
        <v>286</v>
      </c>
      <c r="X529" s="161">
        <v>5</v>
      </c>
      <c r="Y529" s="161">
        <v>36</v>
      </c>
      <c r="Z529" s="161">
        <v>1.5043519631053335E-6</v>
      </c>
      <c r="AA529" s="50">
        <v>0.60813018165881139</v>
      </c>
      <c r="AB529" s="50">
        <v>55.867243444239797</v>
      </c>
      <c r="AC529" s="51">
        <v>0.99996700600311417</v>
      </c>
      <c r="AO529" s="256"/>
      <c r="AP529" s="135" t="s">
        <v>75</v>
      </c>
      <c r="AQ529" s="159">
        <v>0.30376628896190583</v>
      </c>
      <c r="AR529" s="160" t="s">
        <v>287</v>
      </c>
      <c r="AS529" s="161">
        <v>5</v>
      </c>
      <c r="AT529" s="161">
        <v>36</v>
      </c>
      <c r="AU529" s="161">
        <v>1.8519389133844983E-8</v>
      </c>
      <c r="AV529" s="50">
        <v>0.69623371103809417</v>
      </c>
      <c r="AW529" s="50">
        <v>82.512163160128097</v>
      </c>
      <c r="AX529" s="51">
        <v>0.99999997029977605</v>
      </c>
    </row>
    <row r="530" spans="20:50" ht="15" customHeight="1" x14ac:dyDescent="0.2">
      <c r="T530" s="256"/>
      <c r="U530" s="135" t="s">
        <v>76</v>
      </c>
      <c r="V530" s="159">
        <v>1.5518678734511053</v>
      </c>
      <c r="W530" s="160" t="s">
        <v>286</v>
      </c>
      <c r="X530" s="161">
        <v>5</v>
      </c>
      <c r="Y530" s="161">
        <v>36</v>
      </c>
      <c r="Z530" s="161">
        <v>1.5043519631053335E-6</v>
      </c>
      <c r="AA530" s="50">
        <v>0.60813018165881139</v>
      </c>
      <c r="AB530" s="50">
        <v>55.867243444239797</v>
      </c>
      <c r="AC530" s="51">
        <v>0.99996700600311417</v>
      </c>
      <c r="AO530" s="256"/>
      <c r="AP530" s="135" t="s">
        <v>76</v>
      </c>
      <c r="AQ530" s="159">
        <v>2.2920045322257803</v>
      </c>
      <c r="AR530" s="160" t="s">
        <v>287</v>
      </c>
      <c r="AS530" s="161">
        <v>5</v>
      </c>
      <c r="AT530" s="161">
        <v>36</v>
      </c>
      <c r="AU530" s="161">
        <v>1.8519389133844983E-8</v>
      </c>
      <c r="AV530" s="50">
        <v>0.69623371103809417</v>
      </c>
      <c r="AW530" s="50">
        <v>82.512163160128097</v>
      </c>
      <c r="AX530" s="51">
        <v>0.99999997029977605</v>
      </c>
    </row>
    <row r="531" spans="20:50" ht="15" customHeight="1" x14ac:dyDescent="0.2">
      <c r="T531" s="257"/>
      <c r="U531" s="146" t="s">
        <v>77</v>
      </c>
      <c r="V531" s="162">
        <v>1.5518678734511053</v>
      </c>
      <c r="W531" s="163" t="s">
        <v>286</v>
      </c>
      <c r="X531" s="164">
        <v>5</v>
      </c>
      <c r="Y531" s="164">
        <v>36</v>
      </c>
      <c r="Z531" s="164">
        <v>1.5043519631053335E-6</v>
      </c>
      <c r="AA531" s="54">
        <v>0.60813018165881139</v>
      </c>
      <c r="AB531" s="54">
        <v>55.867243444239797</v>
      </c>
      <c r="AC531" s="55">
        <v>0.99996700600311417</v>
      </c>
      <c r="AO531" s="257"/>
      <c r="AP531" s="146" t="s">
        <v>77</v>
      </c>
      <c r="AQ531" s="162">
        <v>2.2920045322257803</v>
      </c>
      <c r="AR531" s="163" t="s">
        <v>287</v>
      </c>
      <c r="AS531" s="164">
        <v>5</v>
      </c>
      <c r="AT531" s="164">
        <v>36</v>
      </c>
      <c r="AU531" s="164">
        <v>1.8519389133844983E-8</v>
      </c>
      <c r="AV531" s="54">
        <v>0.69623371103809417</v>
      </c>
      <c r="AW531" s="54">
        <v>82.512163160128097</v>
      </c>
      <c r="AX531" s="55">
        <v>0.99999997029977605</v>
      </c>
    </row>
    <row r="532" spans="20:50" ht="15" customHeight="1" x14ac:dyDescent="0.2">
      <c r="T532" s="261">
        <v>1.25</v>
      </c>
      <c r="U532" s="165" t="s">
        <v>74</v>
      </c>
      <c r="V532" s="166">
        <v>0.50494490259879099</v>
      </c>
      <c r="W532" s="193" t="s">
        <v>288</v>
      </c>
      <c r="X532" s="167">
        <v>5</v>
      </c>
      <c r="Y532" s="167">
        <v>36</v>
      </c>
      <c r="Z532" s="167">
        <v>7.8464410840587245E-5</v>
      </c>
      <c r="AA532" s="58">
        <v>0.50494490259879099</v>
      </c>
      <c r="AB532" s="58">
        <v>36.719178509588012</v>
      </c>
      <c r="AC532" s="59">
        <v>0.99694512504007982</v>
      </c>
      <c r="AO532" s="261">
        <v>1.25</v>
      </c>
      <c r="AP532" s="165" t="s">
        <v>74</v>
      </c>
      <c r="AQ532" s="166">
        <v>0.74580438134417848</v>
      </c>
      <c r="AR532" s="193" t="s">
        <v>289</v>
      </c>
      <c r="AS532" s="167">
        <v>5</v>
      </c>
      <c r="AT532" s="167">
        <v>36</v>
      </c>
      <c r="AU532" s="167">
        <v>8.2510370258425049E-10</v>
      </c>
      <c r="AV532" s="58">
        <v>0.74580438134417848</v>
      </c>
      <c r="AW532" s="58">
        <v>105.62321203790559</v>
      </c>
      <c r="AX532" s="59">
        <v>0.99999999995575284</v>
      </c>
    </row>
    <row r="533" spans="20:50" ht="15" customHeight="1" x14ac:dyDescent="0.2">
      <c r="T533" s="256"/>
      <c r="U533" s="135" t="s">
        <v>75</v>
      </c>
      <c r="V533" s="159">
        <v>0.49505509740120912</v>
      </c>
      <c r="W533" s="160" t="s">
        <v>288</v>
      </c>
      <c r="X533" s="161">
        <v>5</v>
      </c>
      <c r="Y533" s="161">
        <v>36</v>
      </c>
      <c r="Z533" s="161">
        <v>7.8464410840587529E-5</v>
      </c>
      <c r="AA533" s="50">
        <v>0.50494490259879088</v>
      </c>
      <c r="AB533" s="50">
        <v>36.719178509587998</v>
      </c>
      <c r="AC533" s="51">
        <v>0.99694512504007982</v>
      </c>
      <c r="AO533" s="256"/>
      <c r="AP533" s="135" t="s">
        <v>75</v>
      </c>
      <c r="AQ533" s="159">
        <v>0.25419561865582152</v>
      </c>
      <c r="AR533" s="160" t="s">
        <v>289</v>
      </c>
      <c r="AS533" s="161">
        <v>5</v>
      </c>
      <c r="AT533" s="161">
        <v>36</v>
      </c>
      <c r="AU533" s="161">
        <v>8.2510370258425049E-10</v>
      </c>
      <c r="AV533" s="50">
        <v>0.74580438134417848</v>
      </c>
      <c r="AW533" s="50">
        <v>105.62321203790559</v>
      </c>
      <c r="AX533" s="51">
        <v>0.99999999995575284</v>
      </c>
    </row>
    <row r="534" spans="20:50" ht="15" customHeight="1" x14ac:dyDescent="0.2">
      <c r="T534" s="256"/>
      <c r="U534" s="135" t="s">
        <v>76</v>
      </c>
      <c r="V534" s="159">
        <v>1.0199771808218892</v>
      </c>
      <c r="W534" s="160" t="s">
        <v>288</v>
      </c>
      <c r="X534" s="161">
        <v>5</v>
      </c>
      <c r="Y534" s="161">
        <v>36</v>
      </c>
      <c r="Z534" s="161">
        <v>7.8464410840587245E-5</v>
      </c>
      <c r="AA534" s="50">
        <v>0.50494490259879099</v>
      </c>
      <c r="AB534" s="50">
        <v>36.719178509588012</v>
      </c>
      <c r="AC534" s="51">
        <v>0.99694512504007982</v>
      </c>
      <c r="AO534" s="256"/>
      <c r="AP534" s="135" t="s">
        <v>76</v>
      </c>
      <c r="AQ534" s="159">
        <v>2.933978112164044</v>
      </c>
      <c r="AR534" s="160" t="s">
        <v>289</v>
      </c>
      <c r="AS534" s="161">
        <v>5</v>
      </c>
      <c r="AT534" s="161">
        <v>36</v>
      </c>
      <c r="AU534" s="161">
        <v>8.2510370258425049E-10</v>
      </c>
      <c r="AV534" s="50">
        <v>0.74580438134417848</v>
      </c>
      <c r="AW534" s="50">
        <v>105.62321203790559</v>
      </c>
      <c r="AX534" s="51">
        <v>0.99999999995575284</v>
      </c>
    </row>
    <row r="535" spans="20:50" ht="15" customHeight="1" x14ac:dyDescent="0.2">
      <c r="T535" s="257"/>
      <c r="U535" s="146" t="s">
        <v>77</v>
      </c>
      <c r="V535" s="162">
        <v>1.0199771808218892</v>
      </c>
      <c r="W535" s="163" t="s">
        <v>288</v>
      </c>
      <c r="X535" s="164">
        <v>5</v>
      </c>
      <c r="Y535" s="164">
        <v>36</v>
      </c>
      <c r="Z535" s="164">
        <v>7.8464410840587245E-5</v>
      </c>
      <c r="AA535" s="54">
        <v>0.50494490259879099</v>
      </c>
      <c r="AB535" s="54">
        <v>36.719178509588012</v>
      </c>
      <c r="AC535" s="55">
        <v>0.99694512504007982</v>
      </c>
      <c r="AO535" s="257"/>
      <c r="AP535" s="146" t="s">
        <v>77</v>
      </c>
      <c r="AQ535" s="162">
        <v>2.933978112164044</v>
      </c>
      <c r="AR535" s="163" t="s">
        <v>289</v>
      </c>
      <c r="AS535" s="164">
        <v>5</v>
      </c>
      <c r="AT535" s="164">
        <v>36</v>
      </c>
      <c r="AU535" s="164">
        <v>8.2510370258425049E-10</v>
      </c>
      <c r="AV535" s="54">
        <v>0.74580438134417848</v>
      </c>
      <c r="AW535" s="54">
        <v>105.62321203790559</v>
      </c>
      <c r="AX535" s="55">
        <v>0.99999999995575284</v>
      </c>
    </row>
    <row r="536" spans="20:50" ht="15" customHeight="1" x14ac:dyDescent="0.2">
      <c r="T536" s="261">
        <v>2</v>
      </c>
      <c r="U536" s="165" t="s">
        <v>74</v>
      </c>
      <c r="V536" s="166">
        <v>0.44253065815298248</v>
      </c>
      <c r="W536" s="193" t="s">
        <v>290</v>
      </c>
      <c r="X536" s="167">
        <v>5</v>
      </c>
      <c r="Y536" s="167">
        <v>36</v>
      </c>
      <c r="Z536" s="167">
        <v>5.5742809792494322E-4</v>
      </c>
      <c r="AA536" s="58">
        <v>0.44253065815298248</v>
      </c>
      <c r="AB536" s="58">
        <v>28.577542292683123</v>
      </c>
      <c r="AC536" s="59">
        <v>0.98288791357830163</v>
      </c>
      <c r="AO536" s="261">
        <v>2</v>
      </c>
      <c r="AP536" s="165" t="s">
        <v>74</v>
      </c>
      <c r="AQ536" s="166">
        <v>0.48966204455311496</v>
      </c>
      <c r="AR536" s="193" t="s">
        <v>291</v>
      </c>
      <c r="AS536" s="167">
        <v>5</v>
      </c>
      <c r="AT536" s="167">
        <v>36</v>
      </c>
      <c r="AU536" s="167">
        <v>1.3013201297841097E-4</v>
      </c>
      <c r="AV536" s="58">
        <v>0.48966204455311496</v>
      </c>
      <c r="AW536" s="58">
        <v>34.54149042956459</v>
      </c>
      <c r="AX536" s="59">
        <v>0.99508583606279044</v>
      </c>
    </row>
    <row r="537" spans="20:50" ht="15" customHeight="1" x14ac:dyDescent="0.2">
      <c r="T537" s="256"/>
      <c r="U537" s="135" t="s">
        <v>75</v>
      </c>
      <c r="V537" s="159">
        <v>0.55746934184701757</v>
      </c>
      <c r="W537" s="160" t="s">
        <v>290</v>
      </c>
      <c r="X537" s="161">
        <v>5</v>
      </c>
      <c r="Y537" s="161">
        <v>36</v>
      </c>
      <c r="Z537" s="161">
        <v>5.5742809792494322E-4</v>
      </c>
      <c r="AA537" s="50">
        <v>0.44253065815298243</v>
      </c>
      <c r="AB537" s="50">
        <v>28.577542292683116</v>
      </c>
      <c r="AC537" s="51">
        <v>0.98288791357830163</v>
      </c>
      <c r="AO537" s="256"/>
      <c r="AP537" s="135" t="s">
        <v>75</v>
      </c>
      <c r="AQ537" s="159">
        <v>0.51033795544688509</v>
      </c>
      <c r="AR537" s="160" t="s">
        <v>291</v>
      </c>
      <c r="AS537" s="161">
        <v>5</v>
      </c>
      <c r="AT537" s="161">
        <v>36</v>
      </c>
      <c r="AU537" s="161">
        <v>1.3013201297841097E-4</v>
      </c>
      <c r="AV537" s="50">
        <v>0.48966204455311491</v>
      </c>
      <c r="AW537" s="50">
        <v>34.541490429564583</v>
      </c>
      <c r="AX537" s="51">
        <v>0.99508583606279033</v>
      </c>
    </row>
    <row r="538" spans="20:50" ht="15" customHeight="1" x14ac:dyDescent="0.2">
      <c r="T538" s="256"/>
      <c r="U538" s="135" t="s">
        <v>76</v>
      </c>
      <c r="V538" s="159">
        <v>0.79382061924119784</v>
      </c>
      <c r="W538" s="160" t="s">
        <v>290</v>
      </c>
      <c r="X538" s="161">
        <v>5</v>
      </c>
      <c r="Y538" s="161">
        <v>36</v>
      </c>
      <c r="Z538" s="161">
        <v>5.5742809792494322E-4</v>
      </c>
      <c r="AA538" s="50">
        <v>0.44253065815298248</v>
      </c>
      <c r="AB538" s="50">
        <v>28.577542292683123</v>
      </c>
      <c r="AC538" s="51">
        <v>0.98288791357830163</v>
      </c>
      <c r="AO538" s="256"/>
      <c r="AP538" s="135" t="s">
        <v>76</v>
      </c>
      <c r="AQ538" s="159">
        <v>0.95948584526568292</v>
      </c>
      <c r="AR538" s="160" t="s">
        <v>291</v>
      </c>
      <c r="AS538" s="161">
        <v>5</v>
      </c>
      <c r="AT538" s="161">
        <v>36</v>
      </c>
      <c r="AU538" s="161">
        <v>1.3013201297841097E-4</v>
      </c>
      <c r="AV538" s="50">
        <v>0.48966204455311496</v>
      </c>
      <c r="AW538" s="50">
        <v>34.54149042956459</v>
      </c>
      <c r="AX538" s="51">
        <v>0.99508583606279044</v>
      </c>
    </row>
    <row r="539" spans="20:50" ht="15" customHeight="1" x14ac:dyDescent="0.2">
      <c r="T539" s="257"/>
      <c r="U539" s="146" t="s">
        <v>77</v>
      </c>
      <c r="V539" s="162">
        <v>0.79382061924119784</v>
      </c>
      <c r="W539" s="163" t="s">
        <v>290</v>
      </c>
      <c r="X539" s="164">
        <v>5</v>
      </c>
      <c r="Y539" s="164">
        <v>36</v>
      </c>
      <c r="Z539" s="164">
        <v>5.5742809792494322E-4</v>
      </c>
      <c r="AA539" s="54">
        <v>0.44253065815298248</v>
      </c>
      <c r="AB539" s="54">
        <v>28.577542292683123</v>
      </c>
      <c r="AC539" s="55">
        <v>0.98288791357830163</v>
      </c>
      <c r="AO539" s="257"/>
      <c r="AP539" s="146" t="s">
        <v>77</v>
      </c>
      <c r="AQ539" s="162">
        <v>0.95948584526568292</v>
      </c>
      <c r="AR539" s="163" t="s">
        <v>291</v>
      </c>
      <c r="AS539" s="164">
        <v>5</v>
      </c>
      <c r="AT539" s="164">
        <v>36</v>
      </c>
      <c r="AU539" s="164">
        <v>1.3013201297841097E-4</v>
      </c>
      <c r="AV539" s="54">
        <v>0.48966204455311496</v>
      </c>
      <c r="AW539" s="54">
        <v>34.54149042956459</v>
      </c>
      <c r="AX539" s="55">
        <v>0.99508583606279044</v>
      </c>
    </row>
    <row r="540" spans="20:50" ht="15" customHeight="1" x14ac:dyDescent="0.2">
      <c r="T540" s="261">
        <v>2.5</v>
      </c>
      <c r="U540" s="165" t="s">
        <v>74</v>
      </c>
      <c r="V540" s="166">
        <v>0.57035814411980768</v>
      </c>
      <c r="W540" s="193" t="s">
        <v>292</v>
      </c>
      <c r="X540" s="167">
        <v>5</v>
      </c>
      <c r="Y540" s="167">
        <v>36</v>
      </c>
      <c r="Z540" s="167">
        <v>7.2210095081710475E-6</v>
      </c>
      <c r="AA540" s="58">
        <v>0.57035814411980768</v>
      </c>
      <c r="AB540" s="58">
        <v>47.790718961140442</v>
      </c>
      <c r="AC540" s="59">
        <v>0.99976171580241613</v>
      </c>
      <c r="AO540" s="261">
        <v>2.5</v>
      </c>
      <c r="AP540" s="165" t="s">
        <v>74</v>
      </c>
      <c r="AQ540" s="166">
        <v>0.29335213187744663</v>
      </c>
      <c r="AR540" s="193" t="s">
        <v>293</v>
      </c>
      <c r="AS540" s="167">
        <v>5</v>
      </c>
      <c r="AT540" s="167">
        <v>36</v>
      </c>
      <c r="AU540" s="167">
        <v>2.3400257512243939E-2</v>
      </c>
      <c r="AV540" s="58">
        <v>0.29335213187744663</v>
      </c>
      <c r="AW540" s="58">
        <v>14.944751444090608</v>
      </c>
      <c r="AX540" s="59">
        <v>0.80069772871314115</v>
      </c>
    </row>
    <row r="541" spans="20:50" ht="15" customHeight="1" x14ac:dyDescent="0.2">
      <c r="T541" s="256"/>
      <c r="U541" s="135" t="s">
        <v>75</v>
      </c>
      <c r="V541" s="159">
        <v>0.42964185588019227</v>
      </c>
      <c r="W541" s="160" t="s">
        <v>292</v>
      </c>
      <c r="X541" s="161">
        <v>5</v>
      </c>
      <c r="Y541" s="161">
        <v>36</v>
      </c>
      <c r="Z541" s="161">
        <v>7.2210095081710475E-6</v>
      </c>
      <c r="AA541" s="50">
        <v>0.57035814411980779</v>
      </c>
      <c r="AB541" s="50">
        <v>47.790718961140463</v>
      </c>
      <c r="AC541" s="51">
        <v>0.99976171580241613</v>
      </c>
      <c r="AO541" s="256"/>
      <c r="AP541" s="135" t="s">
        <v>75</v>
      </c>
      <c r="AQ541" s="159">
        <v>0.70664786812255331</v>
      </c>
      <c r="AR541" s="160" t="s">
        <v>293</v>
      </c>
      <c r="AS541" s="161">
        <v>5</v>
      </c>
      <c r="AT541" s="161">
        <v>36</v>
      </c>
      <c r="AU541" s="161">
        <v>2.3400257512243939E-2</v>
      </c>
      <c r="AV541" s="50">
        <v>0.29335213187744669</v>
      </c>
      <c r="AW541" s="50">
        <v>14.944751444090612</v>
      </c>
      <c r="AX541" s="51">
        <v>0.80069772871314127</v>
      </c>
    </row>
    <row r="542" spans="20:50" ht="15" customHeight="1" x14ac:dyDescent="0.2">
      <c r="T542" s="256"/>
      <c r="U542" s="135" t="s">
        <v>76</v>
      </c>
      <c r="V542" s="159">
        <v>1.3275199711427903</v>
      </c>
      <c r="W542" s="160" t="s">
        <v>292</v>
      </c>
      <c r="X542" s="161">
        <v>5</v>
      </c>
      <c r="Y542" s="161">
        <v>36</v>
      </c>
      <c r="Z542" s="161">
        <v>7.2210095081710475E-6</v>
      </c>
      <c r="AA542" s="50">
        <v>0.57035814411980768</v>
      </c>
      <c r="AB542" s="50">
        <v>47.790718961140442</v>
      </c>
      <c r="AC542" s="51">
        <v>0.99976171580241613</v>
      </c>
      <c r="AO542" s="256"/>
      <c r="AP542" s="135" t="s">
        <v>76</v>
      </c>
      <c r="AQ542" s="159">
        <v>0.41513198455807249</v>
      </c>
      <c r="AR542" s="160" t="s">
        <v>293</v>
      </c>
      <c r="AS542" s="161">
        <v>5</v>
      </c>
      <c r="AT542" s="161">
        <v>36</v>
      </c>
      <c r="AU542" s="161">
        <v>2.3400257512243939E-2</v>
      </c>
      <c r="AV542" s="50">
        <v>0.29335213187744663</v>
      </c>
      <c r="AW542" s="50">
        <v>14.944751444090608</v>
      </c>
      <c r="AX542" s="51">
        <v>0.80069772871314115</v>
      </c>
    </row>
    <row r="543" spans="20:50" ht="15" customHeight="1" x14ac:dyDescent="0.2">
      <c r="T543" s="257"/>
      <c r="U543" s="146" t="s">
        <v>77</v>
      </c>
      <c r="V543" s="162">
        <v>1.3275199711427903</v>
      </c>
      <c r="W543" s="163" t="s">
        <v>292</v>
      </c>
      <c r="X543" s="164">
        <v>5</v>
      </c>
      <c r="Y543" s="164">
        <v>36</v>
      </c>
      <c r="Z543" s="164">
        <v>7.2210095081710475E-6</v>
      </c>
      <c r="AA543" s="54">
        <v>0.57035814411980768</v>
      </c>
      <c r="AB543" s="54">
        <v>47.790718961140442</v>
      </c>
      <c r="AC543" s="55">
        <v>0.99976171580241613</v>
      </c>
      <c r="AO543" s="257"/>
      <c r="AP543" s="146" t="s">
        <v>77</v>
      </c>
      <c r="AQ543" s="162">
        <v>0.41513198455807249</v>
      </c>
      <c r="AR543" s="163" t="s">
        <v>293</v>
      </c>
      <c r="AS543" s="164">
        <v>5</v>
      </c>
      <c r="AT543" s="164">
        <v>36</v>
      </c>
      <c r="AU543" s="164">
        <v>2.3400257512243939E-2</v>
      </c>
      <c r="AV543" s="54">
        <v>0.29335213187744663</v>
      </c>
      <c r="AW543" s="54">
        <v>14.944751444090608</v>
      </c>
      <c r="AX543" s="55">
        <v>0.80069772871314115</v>
      </c>
    </row>
    <row r="544" spans="20:50" ht="15" customHeight="1" x14ac:dyDescent="0.2">
      <c r="T544" s="261">
        <v>5</v>
      </c>
      <c r="U544" s="165" t="s">
        <v>74</v>
      </c>
      <c r="V544" s="166">
        <v>0.30400704866088396</v>
      </c>
      <c r="W544" s="193" t="s">
        <v>294</v>
      </c>
      <c r="X544" s="167">
        <v>5</v>
      </c>
      <c r="Y544" s="167">
        <v>36</v>
      </c>
      <c r="Z544" s="167">
        <v>1.8616357211112249E-2</v>
      </c>
      <c r="AA544" s="58">
        <v>0.30400704866088396</v>
      </c>
      <c r="AB544" s="58">
        <v>15.724661766666854</v>
      </c>
      <c r="AC544" s="59">
        <v>0.82342833454067366</v>
      </c>
      <c r="AO544" s="261">
        <v>5</v>
      </c>
      <c r="AP544" s="165" t="s">
        <v>74</v>
      </c>
      <c r="AQ544" s="166">
        <v>0.38046552746464846</v>
      </c>
      <c r="AR544" s="193" t="s">
        <v>295</v>
      </c>
      <c r="AS544" s="167">
        <v>5</v>
      </c>
      <c r="AT544" s="167">
        <v>36</v>
      </c>
      <c r="AU544" s="167">
        <v>3.0551420051553447E-3</v>
      </c>
      <c r="AV544" s="58">
        <v>0.38046552746464846</v>
      </c>
      <c r="AW544" s="58">
        <v>22.108146674510976</v>
      </c>
      <c r="AX544" s="59">
        <v>0.94050988482761111</v>
      </c>
    </row>
    <row r="545" spans="20:50" ht="15" customHeight="1" x14ac:dyDescent="0.2">
      <c r="T545" s="256"/>
      <c r="U545" s="135" t="s">
        <v>75</v>
      </c>
      <c r="V545" s="159">
        <v>0.69599295133911598</v>
      </c>
      <c r="W545" s="160" t="s">
        <v>294</v>
      </c>
      <c r="X545" s="161">
        <v>5</v>
      </c>
      <c r="Y545" s="161">
        <v>36</v>
      </c>
      <c r="Z545" s="161">
        <v>1.8616357211112249E-2</v>
      </c>
      <c r="AA545" s="50">
        <v>0.30400704866088402</v>
      </c>
      <c r="AB545" s="50">
        <v>15.724661766666859</v>
      </c>
      <c r="AC545" s="51">
        <v>0.82342833454067388</v>
      </c>
      <c r="AO545" s="256"/>
      <c r="AP545" s="135" t="s">
        <v>75</v>
      </c>
      <c r="AQ545" s="159">
        <v>0.61953447253535154</v>
      </c>
      <c r="AR545" s="160" t="s">
        <v>295</v>
      </c>
      <c r="AS545" s="161">
        <v>5</v>
      </c>
      <c r="AT545" s="161">
        <v>36</v>
      </c>
      <c r="AU545" s="161">
        <v>3.0551420051553447E-3</v>
      </c>
      <c r="AV545" s="50">
        <v>0.38046552746464846</v>
      </c>
      <c r="AW545" s="50">
        <v>22.108146674510976</v>
      </c>
      <c r="AX545" s="51">
        <v>0.94050988482761111</v>
      </c>
    </row>
    <row r="546" spans="20:50" ht="15" customHeight="1" x14ac:dyDescent="0.2">
      <c r="T546" s="256"/>
      <c r="U546" s="135" t="s">
        <v>76</v>
      </c>
      <c r="V546" s="159">
        <v>0.43679616018519041</v>
      </c>
      <c r="W546" s="160" t="s">
        <v>294</v>
      </c>
      <c r="X546" s="161">
        <v>5</v>
      </c>
      <c r="Y546" s="161">
        <v>36</v>
      </c>
      <c r="Z546" s="161">
        <v>1.8616357211112291E-2</v>
      </c>
      <c r="AA546" s="50">
        <v>0.30400704866088396</v>
      </c>
      <c r="AB546" s="50">
        <v>15.724661766666854</v>
      </c>
      <c r="AC546" s="51">
        <v>0.82342833454067366</v>
      </c>
      <c r="AO546" s="256"/>
      <c r="AP546" s="135" t="s">
        <v>76</v>
      </c>
      <c r="AQ546" s="159">
        <v>0.61411518540308274</v>
      </c>
      <c r="AR546" s="160" t="s">
        <v>295</v>
      </c>
      <c r="AS546" s="161">
        <v>5</v>
      </c>
      <c r="AT546" s="161">
        <v>36</v>
      </c>
      <c r="AU546" s="161">
        <v>3.0551420051553447E-3</v>
      </c>
      <c r="AV546" s="50">
        <v>0.38046552746464846</v>
      </c>
      <c r="AW546" s="50">
        <v>22.108146674510976</v>
      </c>
      <c r="AX546" s="51">
        <v>0.94050988482761111</v>
      </c>
    </row>
    <row r="547" spans="20:50" ht="15" customHeight="1" thickBot="1" x14ac:dyDescent="0.25">
      <c r="T547" s="262"/>
      <c r="U547" s="137" t="s">
        <v>77</v>
      </c>
      <c r="V547" s="168">
        <v>0.43679616018519041</v>
      </c>
      <c r="W547" s="169" t="s">
        <v>294</v>
      </c>
      <c r="X547" s="170">
        <v>5</v>
      </c>
      <c r="Y547" s="170">
        <v>36</v>
      </c>
      <c r="Z547" s="170">
        <v>1.8616357211112291E-2</v>
      </c>
      <c r="AA547" s="62">
        <v>0.30400704866088396</v>
      </c>
      <c r="AB547" s="62">
        <v>15.724661766666854</v>
      </c>
      <c r="AC547" s="63">
        <v>0.82342833454067366</v>
      </c>
      <c r="AO547" s="262"/>
      <c r="AP547" s="137" t="s">
        <v>77</v>
      </c>
      <c r="AQ547" s="168">
        <v>0.61411518540308274</v>
      </c>
      <c r="AR547" s="169" t="s">
        <v>295</v>
      </c>
      <c r="AS547" s="170">
        <v>5</v>
      </c>
      <c r="AT547" s="170">
        <v>36</v>
      </c>
      <c r="AU547" s="170">
        <v>3.0551420051553447E-3</v>
      </c>
      <c r="AV547" s="62">
        <v>0.38046552746464846</v>
      </c>
      <c r="AW547" s="62">
        <v>22.108146674510976</v>
      </c>
      <c r="AX547" s="63">
        <v>0.94050988482761111</v>
      </c>
    </row>
    <row r="548" spans="20:50" ht="15" customHeight="1" x14ac:dyDescent="0.2">
      <c r="T548" s="263" t="s">
        <v>117</v>
      </c>
      <c r="U548" s="263"/>
      <c r="V548" s="263"/>
      <c r="W548" s="263"/>
      <c r="X548" s="263"/>
      <c r="Y548" s="263"/>
      <c r="Z548" s="263"/>
      <c r="AA548" s="263"/>
      <c r="AB548" s="263"/>
      <c r="AC548" s="263"/>
      <c r="AO548" s="239" t="s">
        <v>117</v>
      </c>
      <c r="AP548" s="227"/>
      <c r="AQ548" s="227"/>
      <c r="AR548" s="227"/>
      <c r="AS548" s="227"/>
      <c r="AT548" s="227"/>
      <c r="AU548" s="227"/>
      <c r="AV548" s="227"/>
      <c r="AW548" s="227"/>
      <c r="AX548" s="227"/>
    </row>
    <row r="549" spans="20:50" ht="15" customHeight="1" x14ac:dyDescent="0.2">
      <c r="T549" s="237" t="s">
        <v>163</v>
      </c>
      <c r="U549" s="237"/>
      <c r="V549" s="237"/>
      <c r="W549" s="237"/>
      <c r="X549" s="237"/>
      <c r="Y549" s="237"/>
      <c r="Z549" s="237"/>
      <c r="AA549" s="237"/>
      <c r="AB549" s="237"/>
      <c r="AC549" s="237"/>
      <c r="AO549" s="237" t="s">
        <v>163</v>
      </c>
      <c r="AP549" s="227"/>
      <c r="AQ549" s="227"/>
      <c r="AR549" s="227"/>
      <c r="AS549" s="227"/>
      <c r="AT549" s="227"/>
      <c r="AU549" s="227"/>
      <c r="AV549" s="227"/>
      <c r="AW549" s="227"/>
      <c r="AX549" s="227"/>
    </row>
    <row r="550" spans="20:50" ht="15" customHeight="1" x14ac:dyDescent="0.2"/>
    <row r="551" spans="20:50" ht="15" customHeight="1" x14ac:dyDescent="0.2"/>
    <row r="552" spans="20:50" ht="15" customHeight="1" x14ac:dyDescent="0.25">
      <c r="T552" s="82" t="s">
        <v>118</v>
      </c>
      <c r="AO552" s="82" t="s">
        <v>118</v>
      </c>
    </row>
    <row r="553" spans="20:50" ht="15" customHeight="1" x14ac:dyDescent="0.2"/>
    <row r="554" spans="20:50" ht="15" customHeight="1" x14ac:dyDescent="0.2">
      <c r="T554" s="226" t="s">
        <v>63</v>
      </c>
      <c r="U554" s="226"/>
      <c r="V554" s="226"/>
      <c r="W554" s="226"/>
      <c r="X554" s="226"/>
      <c r="Y554" s="226"/>
      <c r="AO554" s="226" t="s">
        <v>63</v>
      </c>
      <c r="AP554" s="227"/>
      <c r="AQ554" s="227"/>
      <c r="AR554" s="227"/>
      <c r="AS554" s="227"/>
      <c r="AT554" s="227"/>
    </row>
    <row r="555" spans="20:50" ht="15" customHeight="1" thickBot="1" x14ac:dyDescent="0.25">
      <c r="T555" s="254" t="s">
        <v>9</v>
      </c>
      <c r="U555" s="254"/>
      <c r="V555" s="254"/>
      <c r="W555" s="254"/>
      <c r="X555" s="254"/>
      <c r="Y555" s="254"/>
      <c r="AO555" s="240" t="s">
        <v>9</v>
      </c>
      <c r="AP555" s="227"/>
      <c r="AQ555" s="227"/>
      <c r="AR555" s="227"/>
      <c r="AS555" s="227"/>
      <c r="AT555" s="227"/>
    </row>
    <row r="556" spans="20:50" ht="15" customHeight="1" thickBot="1" x14ac:dyDescent="0.25">
      <c r="T556" s="264" t="s">
        <v>101</v>
      </c>
      <c r="U556" s="266" t="s">
        <v>79</v>
      </c>
      <c r="V556" s="269" t="s">
        <v>5</v>
      </c>
      <c r="W556" s="271" t="s">
        <v>58</v>
      </c>
      <c r="X556" s="273" t="s">
        <v>59</v>
      </c>
      <c r="Y556" s="274"/>
      <c r="AO556" s="264" t="s">
        <v>101</v>
      </c>
      <c r="AP556" s="275" t="s">
        <v>79</v>
      </c>
      <c r="AQ556" s="241" t="s">
        <v>5</v>
      </c>
      <c r="AR556" s="243" t="s">
        <v>58</v>
      </c>
      <c r="AS556" s="245" t="s">
        <v>59</v>
      </c>
      <c r="AT556" s="246"/>
    </row>
    <row r="557" spans="20:50" ht="15" customHeight="1" thickBot="1" x14ac:dyDescent="0.25">
      <c r="T557" s="265"/>
      <c r="U557" s="267"/>
      <c r="V557" s="270"/>
      <c r="W557" s="272"/>
      <c r="X557" s="64" t="s">
        <v>60</v>
      </c>
      <c r="Y557" s="65" t="s">
        <v>61</v>
      </c>
      <c r="AO557" s="265"/>
      <c r="AP557" s="249"/>
      <c r="AQ557" s="242"/>
      <c r="AR557" s="244"/>
      <c r="AS557" s="64" t="s">
        <v>60</v>
      </c>
      <c r="AT557" s="65" t="s">
        <v>61</v>
      </c>
    </row>
    <row r="558" spans="20:50" ht="15" customHeight="1" x14ac:dyDescent="0.2">
      <c r="T558" s="255">
        <v>0</v>
      </c>
      <c r="U558" s="133" t="s">
        <v>11</v>
      </c>
      <c r="V558" s="156">
        <v>1.666666666666667</v>
      </c>
      <c r="W558" s="158">
        <v>0.40138648595974313</v>
      </c>
      <c r="X558" s="158">
        <v>0.85543431789203328</v>
      </c>
      <c r="Y558" s="182">
        <v>2.4778990154413005</v>
      </c>
      <c r="AO558" s="255">
        <v>0</v>
      </c>
      <c r="AP558" s="133" t="s">
        <v>11</v>
      </c>
      <c r="AQ558" s="156">
        <v>3.1111111111111112</v>
      </c>
      <c r="AR558" s="158">
        <v>0.33884334848837566</v>
      </c>
      <c r="AS558" s="158">
        <v>2.4262831583123821</v>
      </c>
      <c r="AT558" s="182">
        <v>3.7959390639098403</v>
      </c>
    </row>
    <row r="559" spans="20:50" ht="15" customHeight="1" x14ac:dyDescent="0.2">
      <c r="T559" s="256"/>
      <c r="U559" s="135" t="s">
        <v>12</v>
      </c>
      <c r="V559" s="159">
        <v>2.1111111111111107</v>
      </c>
      <c r="W559" s="161">
        <v>0.45542003404264886</v>
      </c>
      <c r="X559" s="161">
        <v>1.1906728880552013</v>
      </c>
      <c r="Y559" s="184">
        <v>3.0315493341670199</v>
      </c>
      <c r="AO559" s="256"/>
      <c r="AP559" s="135" t="s">
        <v>12</v>
      </c>
      <c r="AQ559" s="159">
        <v>4.3333333333333321</v>
      </c>
      <c r="AR559" s="161">
        <v>0.44095855184409849</v>
      </c>
      <c r="AS559" s="161">
        <v>3.4421228560562609</v>
      </c>
      <c r="AT559" s="184">
        <v>5.2245438106104034</v>
      </c>
    </row>
    <row r="560" spans="20:50" ht="15" customHeight="1" x14ac:dyDescent="0.2">
      <c r="T560" s="256"/>
      <c r="U560" s="135" t="s">
        <v>13</v>
      </c>
      <c r="V560" s="159">
        <v>2.2222222222222223</v>
      </c>
      <c r="W560" s="161">
        <v>0.4324777879117459</v>
      </c>
      <c r="X560" s="161">
        <v>1.3481520082198235</v>
      </c>
      <c r="Y560" s="184">
        <v>3.0962924362246209</v>
      </c>
      <c r="AO560" s="256"/>
      <c r="AP560" s="135" t="s">
        <v>13</v>
      </c>
      <c r="AQ560" s="159">
        <v>5.4444444444444446</v>
      </c>
      <c r="AR560" s="161">
        <v>0.45744864111641997</v>
      </c>
      <c r="AS560" s="161">
        <v>4.5199062535551358</v>
      </c>
      <c r="AT560" s="184">
        <v>6.3689826353337535</v>
      </c>
    </row>
    <row r="561" spans="20:46" ht="15" customHeight="1" x14ac:dyDescent="0.2">
      <c r="T561" s="256"/>
      <c r="U561" s="135" t="s">
        <v>14</v>
      </c>
      <c r="V561" s="159">
        <v>2.8888888888888884</v>
      </c>
      <c r="W561" s="161">
        <v>0.39205063920838557</v>
      </c>
      <c r="X561" s="161">
        <v>2.0965249902310914</v>
      </c>
      <c r="Y561" s="184">
        <v>3.6812527875466854</v>
      </c>
      <c r="AO561" s="256"/>
      <c r="AP561" s="135" t="s">
        <v>14</v>
      </c>
      <c r="AQ561" s="159">
        <v>5.8888888888888893</v>
      </c>
      <c r="AR561" s="161">
        <v>0.44444444444444436</v>
      </c>
      <c r="AS561" s="161">
        <v>4.990633159864009</v>
      </c>
      <c r="AT561" s="184">
        <v>6.7871446179137696</v>
      </c>
    </row>
    <row r="562" spans="20:46" ht="15" customHeight="1" x14ac:dyDescent="0.2">
      <c r="T562" s="256"/>
      <c r="U562" s="135" t="s">
        <v>15</v>
      </c>
      <c r="V562" s="159">
        <v>3.8888888888888893</v>
      </c>
      <c r="W562" s="161">
        <v>0.3920506392083854</v>
      </c>
      <c r="X562" s="161">
        <v>3.0965249902310927</v>
      </c>
      <c r="Y562" s="184">
        <v>4.6812527875466854</v>
      </c>
      <c r="AO562" s="256"/>
      <c r="AP562" s="135" t="s">
        <v>15</v>
      </c>
      <c r="AQ562" s="159">
        <v>6.5555555555555554</v>
      </c>
      <c r="AR562" s="161">
        <v>0.38570122128243961</v>
      </c>
      <c r="AS562" s="161">
        <v>5.7760243092106558</v>
      </c>
      <c r="AT562" s="184">
        <v>7.3350868019004549</v>
      </c>
    </row>
    <row r="563" spans="20:46" ht="15" customHeight="1" x14ac:dyDescent="0.2">
      <c r="T563" s="257"/>
      <c r="U563" s="146" t="s">
        <v>80</v>
      </c>
      <c r="V563" s="162">
        <v>4.333333333333333</v>
      </c>
      <c r="W563" s="164">
        <v>0.42673031932603372</v>
      </c>
      <c r="X563" s="164">
        <v>3.4708791866460738</v>
      </c>
      <c r="Y563" s="187">
        <v>5.1957874800205923</v>
      </c>
      <c r="AO563" s="257"/>
      <c r="AP563" s="146" t="s">
        <v>80</v>
      </c>
      <c r="AQ563" s="162">
        <v>6.8888888888888893</v>
      </c>
      <c r="AR563" s="164">
        <v>0.35486043161491804</v>
      </c>
      <c r="AS563" s="164">
        <v>6.1716892035586204</v>
      </c>
      <c r="AT563" s="187">
        <v>7.6060885742191582</v>
      </c>
    </row>
    <row r="564" spans="20:46" ht="15" customHeight="1" x14ac:dyDescent="0.2">
      <c r="T564" s="261">
        <v>1.25</v>
      </c>
      <c r="U564" s="165" t="s">
        <v>11</v>
      </c>
      <c r="V564" s="166">
        <v>1.4444444444444446</v>
      </c>
      <c r="W564" s="167">
        <v>0.40138648595974313</v>
      </c>
      <c r="X564" s="167">
        <v>0.63321209566981096</v>
      </c>
      <c r="Y564" s="188">
        <v>2.2556767932190782</v>
      </c>
      <c r="AO564" s="261">
        <v>1.25</v>
      </c>
      <c r="AP564" s="165" t="s">
        <v>11</v>
      </c>
      <c r="AQ564" s="166">
        <v>2.2222222222222223</v>
      </c>
      <c r="AR564" s="167">
        <v>0.33884334848837566</v>
      </c>
      <c r="AS564" s="167">
        <v>1.5373942694234932</v>
      </c>
      <c r="AT564" s="188">
        <v>2.9070501750209514</v>
      </c>
    </row>
    <row r="565" spans="20:46" ht="15" customHeight="1" x14ac:dyDescent="0.2">
      <c r="T565" s="256"/>
      <c r="U565" s="135" t="s">
        <v>12</v>
      </c>
      <c r="V565" s="159">
        <v>2.666666666666667</v>
      </c>
      <c r="W565" s="161">
        <v>0.45542003404264886</v>
      </c>
      <c r="X565" s="161">
        <v>1.7462284436107576</v>
      </c>
      <c r="Y565" s="184">
        <v>3.5871048897225761</v>
      </c>
      <c r="AO565" s="256"/>
      <c r="AP565" s="135" t="s">
        <v>12</v>
      </c>
      <c r="AQ565" s="159">
        <v>3.4444444444444438</v>
      </c>
      <c r="AR565" s="161">
        <v>0.44095855184409849</v>
      </c>
      <c r="AS565" s="161">
        <v>2.5532339671673725</v>
      </c>
      <c r="AT565" s="184">
        <v>4.335654921721515</v>
      </c>
    </row>
    <row r="566" spans="20:46" ht="15" customHeight="1" x14ac:dyDescent="0.2">
      <c r="T566" s="256"/>
      <c r="U566" s="135" t="s">
        <v>13</v>
      </c>
      <c r="V566" s="159">
        <v>2.333333333333333</v>
      </c>
      <c r="W566" s="161">
        <v>0.4324777879117459</v>
      </c>
      <c r="X566" s="161">
        <v>1.4592631193309342</v>
      </c>
      <c r="Y566" s="184">
        <v>3.2074035473357316</v>
      </c>
      <c r="AO566" s="256"/>
      <c r="AP566" s="135" t="s">
        <v>13</v>
      </c>
      <c r="AQ566" s="159">
        <v>4.6666666666666661</v>
      </c>
      <c r="AR566" s="161">
        <v>0.45744864111641997</v>
      </c>
      <c r="AS566" s="161">
        <v>3.7421284757773572</v>
      </c>
      <c r="AT566" s="184">
        <v>5.591204857555975</v>
      </c>
    </row>
    <row r="567" spans="20:46" ht="15" customHeight="1" x14ac:dyDescent="0.2">
      <c r="T567" s="256"/>
      <c r="U567" s="135" t="s">
        <v>14</v>
      </c>
      <c r="V567" s="159">
        <v>3.2222222222222214</v>
      </c>
      <c r="W567" s="161">
        <v>0.39205063920838557</v>
      </c>
      <c r="X567" s="161">
        <v>2.4298583235644244</v>
      </c>
      <c r="Y567" s="184">
        <v>4.0145861208800184</v>
      </c>
      <c r="AO567" s="256"/>
      <c r="AP567" s="135" t="s">
        <v>14</v>
      </c>
      <c r="AQ567" s="159">
        <v>4.5555555555555554</v>
      </c>
      <c r="AR567" s="161">
        <v>0.44444444444444436</v>
      </c>
      <c r="AS567" s="161">
        <v>3.6572998265306755</v>
      </c>
      <c r="AT567" s="184">
        <v>5.4538112845804356</v>
      </c>
    </row>
    <row r="568" spans="20:46" ht="15" customHeight="1" x14ac:dyDescent="0.2">
      <c r="T568" s="256"/>
      <c r="U568" s="135" t="s">
        <v>15</v>
      </c>
      <c r="V568" s="159">
        <v>3.5555555555555554</v>
      </c>
      <c r="W568" s="161">
        <v>0.3920506392083854</v>
      </c>
      <c r="X568" s="161">
        <v>2.7631916568977588</v>
      </c>
      <c r="Y568" s="184">
        <v>4.3479194542133515</v>
      </c>
      <c r="AO568" s="256"/>
      <c r="AP568" s="135" t="s">
        <v>15</v>
      </c>
      <c r="AQ568" s="159">
        <v>5.8888888888888884</v>
      </c>
      <c r="AR568" s="161">
        <v>0.38570122128243961</v>
      </c>
      <c r="AS568" s="161">
        <v>5.1093576425439888</v>
      </c>
      <c r="AT568" s="184">
        <v>6.668420135233788</v>
      </c>
    </row>
    <row r="569" spans="20:46" ht="15" customHeight="1" x14ac:dyDescent="0.2">
      <c r="T569" s="257"/>
      <c r="U569" s="146" t="s">
        <v>80</v>
      </c>
      <c r="V569" s="162">
        <v>3.7777777777777777</v>
      </c>
      <c r="W569" s="164">
        <v>0.42673031932603372</v>
      </c>
      <c r="X569" s="164">
        <v>2.9153236310905184</v>
      </c>
      <c r="Y569" s="187">
        <v>4.640231924465037</v>
      </c>
      <c r="AO569" s="257"/>
      <c r="AP569" s="146" t="s">
        <v>80</v>
      </c>
      <c r="AQ569" s="162">
        <v>6.2222222222222214</v>
      </c>
      <c r="AR569" s="164">
        <v>0.35486043161491804</v>
      </c>
      <c r="AS569" s="164">
        <v>5.5050225368919525</v>
      </c>
      <c r="AT569" s="187">
        <v>6.9394219075524903</v>
      </c>
    </row>
    <row r="570" spans="20:46" ht="15" customHeight="1" x14ac:dyDescent="0.2">
      <c r="T570" s="261">
        <v>2</v>
      </c>
      <c r="U570" s="165" t="s">
        <v>11</v>
      </c>
      <c r="V570" s="166">
        <v>1.4444444444444446</v>
      </c>
      <c r="W570" s="167">
        <v>0.40138648595974313</v>
      </c>
      <c r="X570" s="167">
        <v>0.63321209566981096</v>
      </c>
      <c r="Y570" s="188">
        <v>2.2556767932190782</v>
      </c>
      <c r="AO570" s="261">
        <v>2</v>
      </c>
      <c r="AP570" s="165" t="s">
        <v>11</v>
      </c>
      <c r="AQ570" s="166">
        <v>2</v>
      </c>
      <c r="AR570" s="167">
        <v>0.33884334848837566</v>
      </c>
      <c r="AS570" s="167">
        <v>1.3151720472012709</v>
      </c>
      <c r="AT570" s="188">
        <v>2.6848279527987291</v>
      </c>
    </row>
    <row r="571" spans="20:46" ht="15" customHeight="1" x14ac:dyDescent="0.2">
      <c r="T571" s="256"/>
      <c r="U571" s="135" t="s">
        <v>12</v>
      </c>
      <c r="V571" s="159">
        <v>2.1111111111111107</v>
      </c>
      <c r="W571" s="161">
        <v>0.45542003404264886</v>
      </c>
      <c r="X571" s="161">
        <v>1.1906728880552013</v>
      </c>
      <c r="Y571" s="184">
        <v>3.0315493341670199</v>
      </c>
      <c r="AO571" s="256"/>
      <c r="AP571" s="135" t="s">
        <v>12</v>
      </c>
      <c r="AQ571" s="159">
        <v>2.9999999999999991</v>
      </c>
      <c r="AR571" s="161">
        <v>0.44095855184409849</v>
      </c>
      <c r="AS571" s="161">
        <v>2.1087895227229279</v>
      </c>
      <c r="AT571" s="184">
        <v>3.8912104772770704</v>
      </c>
    </row>
    <row r="572" spans="20:46" ht="15" customHeight="1" x14ac:dyDescent="0.2">
      <c r="T572" s="256"/>
      <c r="U572" s="135" t="s">
        <v>13</v>
      </c>
      <c r="V572" s="159">
        <v>2.333333333333333</v>
      </c>
      <c r="W572" s="161">
        <v>0.4324777879117459</v>
      </c>
      <c r="X572" s="161">
        <v>1.4592631193309342</v>
      </c>
      <c r="Y572" s="184">
        <v>3.2074035473357316</v>
      </c>
      <c r="AO572" s="256"/>
      <c r="AP572" s="135" t="s">
        <v>13</v>
      </c>
      <c r="AQ572" s="159">
        <v>3.7777777777777777</v>
      </c>
      <c r="AR572" s="161">
        <v>0.45744864111641997</v>
      </c>
      <c r="AS572" s="161">
        <v>2.8532395868884688</v>
      </c>
      <c r="AT572" s="184">
        <v>4.7023159686670866</v>
      </c>
    </row>
    <row r="573" spans="20:46" ht="15" customHeight="1" x14ac:dyDescent="0.2">
      <c r="T573" s="256"/>
      <c r="U573" s="135" t="s">
        <v>14</v>
      </c>
      <c r="V573" s="159">
        <v>2.8888888888888884</v>
      </c>
      <c r="W573" s="161">
        <v>0.39205063920838557</v>
      </c>
      <c r="X573" s="161">
        <v>2.0965249902310914</v>
      </c>
      <c r="Y573" s="184">
        <v>3.6812527875466854</v>
      </c>
      <c r="AO573" s="256"/>
      <c r="AP573" s="135" t="s">
        <v>14</v>
      </c>
      <c r="AQ573" s="159">
        <v>3.8888888888888888</v>
      </c>
      <c r="AR573" s="161">
        <v>0.44444444444444436</v>
      </c>
      <c r="AS573" s="161">
        <v>2.990633159864009</v>
      </c>
      <c r="AT573" s="184">
        <v>4.7871446179137687</v>
      </c>
    </row>
    <row r="574" spans="20:46" ht="15" customHeight="1" x14ac:dyDescent="0.2">
      <c r="T574" s="256"/>
      <c r="U574" s="135" t="s">
        <v>15</v>
      </c>
      <c r="V574" s="159">
        <v>3</v>
      </c>
      <c r="W574" s="161">
        <v>0.3920506392083854</v>
      </c>
      <c r="X574" s="161">
        <v>2.2076361013422034</v>
      </c>
      <c r="Y574" s="184">
        <v>3.7923638986577966</v>
      </c>
      <c r="AO574" s="256"/>
      <c r="AP574" s="135" t="s">
        <v>15</v>
      </c>
      <c r="AQ574" s="159">
        <v>4.1111111111111107</v>
      </c>
      <c r="AR574" s="161">
        <v>0.38570122128243961</v>
      </c>
      <c r="AS574" s="161">
        <v>3.3315798647662107</v>
      </c>
      <c r="AT574" s="184">
        <v>4.8906423574560103</v>
      </c>
    </row>
    <row r="575" spans="20:46" ht="15" customHeight="1" x14ac:dyDescent="0.2">
      <c r="T575" s="257"/>
      <c r="U575" s="146" t="s">
        <v>80</v>
      </c>
      <c r="V575" s="162">
        <v>3.6666666666666665</v>
      </c>
      <c r="W575" s="164">
        <v>0.42673031932603372</v>
      </c>
      <c r="X575" s="164">
        <v>2.8042125199794072</v>
      </c>
      <c r="Y575" s="187">
        <v>4.5291208133539254</v>
      </c>
      <c r="AO575" s="257"/>
      <c r="AP575" s="146" t="s">
        <v>80</v>
      </c>
      <c r="AQ575" s="162">
        <v>4.6666666666666661</v>
      </c>
      <c r="AR575" s="164">
        <v>0.35486043161491804</v>
      </c>
      <c r="AS575" s="164">
        <v>3.9494669813363972</v>
      </c>
      <c r="AT575" s="187">
        <v>5.383866351996935</v>
      </c>
    </row>
    <row r="576" spans="20:46" ht="15" customHeight="1" x14ac:dyDescent="0.2">
      <c r="T576" s="261">
        <v>2.5</v>
      </c>
      <c r="U576" s="165" t="s">
        <v>11</v>
      </c>
      <c r="V576" s="166">
        <v>1.2222222222222223</v>
      </c>
      <c r="W576" s="167">
        <v>0.40138648595974313</v>
      </c>
      <c r="X576" s="167">
        <v>0.41098987344758864</v>
      </c>
      <c r="Y576" s="188">
        <v>2.0334545709968559</v>
      </c>
      <c r="AO576" s="261">
        <v>2.5</v>
      </c>
      <c r="AP576" s="165" t="s">
        <v>11</v>
      </c>
      <c r="AQ576" s="166">
        <v>2.3333333333333335</v>
      </c>
      <c r="AR576" s="167">
        <v>0.33884334848837566</v>
      </c>
      <c r="AS576" s="167">
        <v>1.6485053805346044</v>
      </c>
      <c r="AT576" s="188">
        <v>3.0181612861320626</v>
      </c>
    </row>
    <row r="577" spans="20:48" ht="15" customHeight="1" x14ac:dyDescent="0.2">
      <c r="T577" s="256"/>
      <c r="U577" s="135" t="s">
        <v>12</v>
      </c>
      <c r="V577" s="159">
        <v>2</v>
      </c>
      <c r="W577" s="161">
        <v>0.45542003404264886</v>
      </c>
      <c r="X577" s="161">
        <v>1.0795617769440906</v>
      </c>
      <c r="Y577" s="184">
        <v>2.9204382230559092</v>
      </c>
      <c r="AO577" s="256"/>
      <c r="AP577" s="135" t="s">
        <v>12</v>
      </c>
      <c r="AQ577" s="159">
        <v>2.7777777777777772</v>
      </c>
      <c r="AR577" s="161">
        <v>0.44095855184409849</v>
      </c>
      <c r="AS577" s="161">
        <v>1.886567300500706</v>
      </c>
      <c r="AT577" s="184">
        <v>3.6689882550548485</v>
      </c>
    </row>
    <row r="578" spans="20:48" ht="15" customHeight="1" x14ac:dyDescent="0.2">
      <c r="T578" s="256"/>
      <c r="U578" s="135" t="s">
        <v>13</v>
      </c>
      <c r="V578" s="159">
        <v>2.7777777777777777</v>
      </c>
      <c r="W578" s="161">
        <v>0.4324777879117459</v>
      </c>
      <c r="X578" s="161">
        <v>1.9037075637753789</v>
      </c>
      <c r="Y578" s="184">
        <v>3.6518479917801763</v>
      </c>
      <c r="AO578" s="256"/>
      <c r="AP578" s="135" t="s">
        <v>13</v>
      </c>
      <c r="AQ578" s="159">
        <v>3.2222222222222223</v>
      </c>
      <c r="AR578" s="161">
        <v>0.45744864111641997</v>
      </c>
      <c r="AS578" s="161">
        <v>2.2976840313329134</v>
      </c>
      <c r="AT578" s="184">
        <v>4.1467604131115312</v>
      </c>
    </row>
    <row r="579" spans="20:48" ht="15" customHeight="1" x14ac:dyDescent="0.2">
      <c r="T579" s="256"/>
      <c r="U579" s="135" t="s">
        <v>14</v>
      </c>
      <c r="V579" s="159">
        <v>2.6666666666666661</v>
      </c>
      <c r="W579" s="161">
        <v>0.39205063920838557</v>
      </c>
      <c r="X579" s="161">
        <v>1.8743027680088693</v>
      </c>
      <c r="Y579" s="184">
        <v>3.4590305653244631</v>
      </c>
      <c r="AO579" s="256"/>
      <c r="AP579" s="135" t="s">
        <v>14</v>
      </c>
      <c r="AQ579" s="159">
        <v>3.4444444444444446</v>
      </c>
      <c r="AR579" s="161">
        <v>0.44444444444444436</v>
      </c>
      <c r="AS579" s="161">
        <v>2.5461887154195648</v>
      </c>
      <c r="AT579" s="184">
        <v>4.3427001734693249</v>
      </c>
    </row>
    <row r="580" spans="20:48" ht="15" customHeight="1" x14ac:dyDescent="0.2">
      <c r="T580" s="256"/>
      <c r="U580" s="135" t="s">
        <v>15</v>
      </c>
      <c r="V580" s="159">
        <v>3.5555555555555558</v>
      </c>
      <c r="W580" s="161">
        <v>0.3920506392083854</v>
      </c>
      <c r="X580" s="161">
        <v>2.7631916568977593</v>
      </c>
      <c r="Y580" s="184">
        <v>4.3479194542133524</v>
      </c>
      <c r="AO580" s="256"/>
      <c r="AP580" s="135" t="s">
        <v>15</v>
      </c>
      <c r="AQ580" s="159">
        <v>3.7777777777777777</v>
      </c>
      <c r="AR580" s="161">
        <v>0.38570122128243961</v>
      </c>
      <c r="AS580" s="161">
        <v>2.9982465314328777</v>
      </c>
      <c r="AT580" s="184">
        <v>4.5573090241226772</v>
      </c>
    </row>
    <row r="581" spans="20:48" ht="15" customHeight="1" x14ac:dyDescent="0.2">
      <c r="T581" s="257"/>
      <c r="U581" s="146" t="s">
        <v>80</v>
      </c>
      <c r="V581" s="162">
        <v>4</v>
      </c>
      <c r="W581" s="164">
        <v>0.42673031932603372</v>
      </c>
      <c r="X581" s="164">
        <v>3.1375458533127407</v>
      </c>
      <c r="Y581" s="187">
        <v>4.8624541466872593</v>
      </c>
      <c r="AO581" s="257"/>
      <c r="AP581" s="146" t="s">
        <v>80</v>
      </c>
      <c r="AQ581" s="162">
        <v>3.8888888888888888</v>
      </c>
      <c r="AR581" s="164">
        <v>0.35486043161491804</v>
      </c>
      <c r="AS581" s="164">
        <v>3.1716892035586199</v>
      </c>
      <c r="AT581" s="187">
        <v>4.6060885742191582</v>
      </c>
    </row>
    <row r="582" spans="20:48" ht="15" customHeight="1" x14ac:dyDescent="0.2">
      <c r="T582" s="261">
        <v>5</v>
      </c>
      <c r="U582" s="165" t="s">
        <v>11</v>
      </c>
      <c r="V582" s="166">
        <v>0.66666666666666718</v>
      </c>
      <c r="W582" s="167">
        <v>0.40138648595974313</v>
      </c>
      <c r="X582" s="167">
        <v>-0.1445656821079665</v>
      </c>
      <c r="Y582" s="188">
        <v>1.4778990154413008</v>
      </c>
      <c r="AO582" s="261">
        <v>5</v>
      </c>
      <c r="AP582" s="165" t="s">
        <v>11</v>
      </c>
      <c r="AQ582" s="166">
        <v>0.88888888888888962</v>
      </c>
      <c r="AR582" s="167">
        <v>0.33884334848837566</v>
      </c>
      <c r="AS582" s="167">
        <v>0.20406093609016054</v>
      </c>
      <c r="AT582" s="188">
        <v>1.5737168416876186</v>
      </c>
    </row>
    <row r="583" spans="20:48" ht="15" customHeight="1" x14ac:dyDescent="0.2">
      <c r="T583" s="256"/>
      <c r="U583" s="135" t="s">
        <v>12</v>
      </c>
      <c r="V583" s="159">
        <v>1.1111111111111116</v>
      </c>
      <c r="W583" s="161">
        <v>0.45542003404264886</v>
      </c>
      <c r="X583" s="161">
        <v>0.19067288805520233</v>
      </c>
      <c r="Y583" s="184">
        <v>2.0315493341670208</v>
      </c>
      <c r="AO583" s="256"/>
      <c r="AP583" s="135" t="s">
        <v>12</v>
      </c>
      <c r="AQ583" s="159">
        <v>1.5555555555555558</v>
      </c>
      <c r="AR583" s="161">
        <v>0.44095855184409849</v>
      </c>
      <c r="AS583" s="161">
        <v>0.66434507827848466</v>
      </c>
      <c r="AT583" s="184">
        <v>2.4467660328326271</v>
      </c>
    </row>
    <row r="584" spans="20:48" ht="15" customHeight="1" x14ac:dyDescent="0.2">
      <c r="T584" s="256"/>
      <c r="U584" s="135" t="s">
        <v>13</v>
      </c>
      <c r="V584" s="159">
        <v>1.5555555555555562</v>
      </c>
      <c r="W584" s="161">
        <v>0.4324777879117459</v>
      </c>
      <c r="X584" s="161">
        <v>0.68148534155315743</v>
      </c>
      <c r="Y584" s="184">
        <v>2.4296257695579548</v>
      </c>
      <c r="AO584" s="256"/>
      <c r="AP584" s="135" t="s">
        <v>13</v>
      </c>
      <c r="AQ584" s="159">
        <v>2.0000000000000013</v>
      </c>
      <c r="AR584" s="161">
        <v>0.45744864111641997</v>
      </c>
      <c r="AS584" s="161">
        <v>1.0754618091106924</v>
      </c>
      <c r="AT584" s="184">
        <v>2.9245381908893102</v>
      </c>
    </row>
    <row r="585" spans="20:48" ht="15" customHeight="1" x14ac:dyDescent="0.2">
      <c r="T585" s="256"/>
      <c r="U585" s="135" t="s">
        <v>14</v>
      </c>
      <c r="V585" s="159">
        <v>2.0000000000000004</v>
      </c>
      <c r="W585" s="161">
        <v>0.39205063920838557</v>
      </c>
      <c r="X585" s="161">
        <v>1.2076361013422037</v>
      </c>
      <c r="Y585" s="184">
        <v>2.7923638986577974</v>
      </c>
      <c r="AO585" s="256"/>
      <c r="AP585" s="135" t="s">
        <v>14</v>
      </c>
      <c r="AQ585" s="159">
        <v>2.111111111111112</v>
      </c>
      <c r="AR585" s="161">
        <v>0.44444444444444436</v>
      </c>
      <c r="AS585" s="161">
        <v>1.2128553820862322</v>
      </c>
      <c r="AT585" s="184">
        <v>3.0093668401359919</v>
      </c>
    </row>
    <row r="586" spans="20:48" ht="15" customHeight="1" x14ac:dyDescent="0.2">
      <c r="T586" s="256"/>
      <c r="U586" s="135" t="s">
        <v>15</v>
      </c>
      <c r="V586" s="159">
        <v>1.6666666666666676</v>
      </c>
      <c r="W586" s="161">
        <v>0.3920506392083854</v>
      </c>
      <c r="X586" s="161">
        <v>0.87430276800887108</v>
      </c>
      <c r="Y586" s="184">
        <v>2.459030565324464</v>
      </c>
      <c r="AO586" s="256"/>
      <c r="AP586" s="135" t="s">
        <v>15</v>
      </c>
      <c r="AQ586" s="159">
        <v>2.3333333333333344</v>
      </c>
      <c r="AR586" s="161">
        <v>0.38570122128243961</v>
      </c>
      <c r="AS586" s="161">
        <v>1.5538020869884346</v>
      </c>
      <c r="AT586" s="184">
        <v>3.1128645796782344</v>
      </c>
    </row>
    <row r="587" spans="20:48" ht="15" customHeight="1" thickBot="1" x14ac:dyDescent="0.25">
      <c r="T587" s="262"/>
      <c r="U587" s="137" t="s">
        <v>80</v>
      </c>
      <c r="V587" s="168">
        <v>2.0000000000000009</v>
      </c>
      <c r="W587" s="170">
        <v>0.42673031932603372</v>
      </c>
      <c r="X587" s="170">
        <v>1.1375458533127418</v>
      </c>
      <c r="Y587" s="186">
        <v>2.8624541466872602</v>
      </c>
      <c r="AO587" s="262"/>
      <c r="AP587" s="137" t="s">
        <v>80</v>
      </c>
      <c r="AQ587" s="168">
        <v>3.0000000000000013</v>
      </c>
      <c r="AR587" s="170">
        <v>0.35486043161491804</v>
      </c>
      <c r="AS587" s="170">
        <v>2.2828003146697324</v>
      </c>
      <c r="AT587" s="186">
        <v>3.7171996853302702</v>
      </c>
    </row>
    <row r="588" spans="20:48" ht="15" customHeight="1" x14ac:dyDescent="0.2"/>
    <row r="589" spans="20:48" ht="15" customHeight="1" x14ac:dyDescent="0.2">
      <c r="T589" s="226" t="s">
        <v>64</v>
      </c>
      <c r="U589" s="226"/>
      <c r="V589" s="226"/>
      <c r="W589" s="226"/>
      <c r="X589" s="226"/>
      <c r="Y589" s="226"/>
      <c r="Z589" s="226"/>
      <c r="AA589" s="226"/>
      <c r="AO589" s="226" t="s">
        <v>64</v>
      </c>
      <c r="AP589" s="227"/>
      <c r="AQ589" s="227"/>
      <c r="AR589" s="227"/>
      <c r="AS589" s="227"/>
      <c r="AT589" s="227"/>
      <c r="AU589" s="227"/>
      <c r="AV589" s="227"/>
    </row>
    <row r="590" spans="20:48" ht="15" customHeight="1" thickBot="1" x14ac:dyDescent="0.25">
      <c r="T590" s="254" t="s">
        <v>9</v>
      </c>
      <c r="U590" s="254"/>
      <c r="V590" s="254"/>
      <c r="W590" s="254"/>
      <c r="X590" s="254"/>
      <c r="Y590" s="254"/>
      <c r="Z590" s="254"/>
      <c r="AA590" s="254"/>
      <c r="AO590" s="240" t="s">
        <v>9</v>
      </c>
      <c r="AP590" s="227"/>
      <c r="AQ590" s="227"/>
      <c r="AR590" s="227"/>
      <c r="AS590" s="227"/>
      <c r="AT590" s="227"/>
      <c r="AU590" s="227"/>
      <c r="AV590" s="227"/>
    </row>
    <row r="591" spans="20:48" ht="15" customHeight="1" thickBot="1" x14ac:dyDescent="0.25">
      <c r="T591" s="264" t="s">
        <v>79</v>
      </c>
      <c r="U591" s="276" t="s">
        <v>106</v>
      </c>
      <c r="V591" s="266" t="s">
        <v>107</v>
      </c>
      <c r="W591" s="269" t="s">
        <v>67</v>
      </c>
      <c r="X591" s="271" t="s">
        <v>58</v>
      </c>
      <c r="Y591" s="271" t="s">
        <v>131</v>
      </c>
      <c r="Z591" s="273" t="s">
        <v>132</v>
      </c>
      <c r="AA591" s="274"/>
      <c r="AO591" s="264" t="s">
        <v>79</v>
      </c>
      <c r="AP591" s="276" t="s">
        <v>106</v>
      </c>
      <c r="AQ591" s="266" t="s">
        <v>107</v>
      </c>
      <c r="AR591" s="241" t="s">
        <v>67</v>
      </c>
      <c r="AS591" s="243" t="s">
        <v>58</v>
      </c>
      <c r="AT591" s="243" t="s">
        <v>131</v>
      </c>
      <c r="AU591" s="245" t="s">
        <v>132</v>
      </c>
      <c r="AV591" s="246"/>
    </row>
    <row r="592" spans="20:48" ht="15" customHeight="1" thickBot="1" x14ac:dyDescent="0.25">
      <c r="T592" s="265"/>
      <c r="U592" s="277"/>
      <c r="V592" s="267"/>
      <c r="W592" s="270"/>
      <c r="X592" s="272"/>
      <c r="Y592" s="272"/>
      <c r="Z592" s="64" t="s">
        <v>60</v>
      </c>
      <c r="AA592" s="65" t="s">
        <v>61</v>
      </c>
      <c r="AO592" s="265"/>
      <c r="AP592" s="277"/>
      <c r="AQ592" s="267"/>
      <c r="AR592" s="242"/>
      <c r="AS592" s="244"/>
      <c r="AT592" s="244"/>
      <c r="AU592" s="64" t="s">
        <v>60</v>
      </c>
      <c r="AV592" s="65" t="s">
        <v>61</v>
      </c>
    </row>
    <row r="593" spans="20:48" ht="15" customHeight="1" x14ac:dyDescent="0.2">
      <c r="T593" s="255" t="s">
        <v>11</v>
      </c>
      <c r="U593" s="286">
        <v>0</v>
      </c>
      <c r="V593" s="133">
        <v>1.25</v>
      </c>
      <c r="W593" s="156">
        <v>0.22222222222222232</v>
      </c>
      <c r="X593" s="158">
        <v>0.56764621219754663</v>
      </c>
      <c r="Y593" s="158">
        <v>1</v>
      </c>
      <c r="Z593" s="158">
        <v>-1.4643519091212873</v>
      </c>
      <c r="AA593" s="47">
        <v>1.908796353565732</v>
      </c>
      <c r="AO593" s="255" t="s">
        <v>11</v>
      </c>
      <c r="AP593" s="286">
        <v>0</v>
      </c>
      <c r="AQ593" s="133">
        <v>1.25</v>
      </c>
      <c r="AR593" s="156">
        <v>0.88888888888888884</v>
      </c>
      <c r="AS593" s="158">
        <v>0.47919685895217384</v>
      </c>
      <c r="AT593" s="158">
        <v>0.70983711199095434</v>
      </c>
      <c r="AU593" s="158">
        <v>-0.53488706303896216</v>
      </c>
      <c r="AV593" s="47">
        <v>2.3126648408167396</v>
      </c>
    </row>
    <row r="594" spans="20:48" ht="15" customHeight="1" x14ac:dyDescent="0.2">
      <c r="T594" s="256"/>
      <c r="U594" s="283"/>
      <c r="V594" s="135">
        <v>2</v>
      </c>
      <c r="W594" s="159">
        <v>0.22222222222222232</v>
      </c>
      <c r="X594" s="161">
        <v>0.56764621219754663</v>
      </c>
      <c r="Y594" s="161">
        <v>1</v>
      </c>
      <c r="Z594" s="161">
        <v>-1.4643519091212873</v>
      </c>
      <c r="AA594" s="51">
        <v>1.908796353565732</v>
      </c>
      <c r="AO594" s="256"/>
      <c r="AP594" s="283"/>
      <c r="AQ594" s="135">
        <v>2</v>
      </c>
      <c r="AR594" s="159">
        <v>1.1111111111111112</v>
      </c>
      <c r="AS594" s="161">
        <v>0.47919685895217384</v>
      </c>
      <c r="AT594" s="161">
        <v>0.25605490958098381</v>
      </c>
      <c r="AU594" s="161">
        <v>-0.31266484081673984</v>
      </c>
      <c r="AV594" s="51">
        <v>2.5348870630389619</v>
      </c>
    </row>
    <row r="595" spans="20:48" ht="15" customHeight="1" x14ac:dyDescent="0.2">
      <c r="T595" s="256"/>
      <c r="U595" s="283"/>
      <c r="V595" s="135">
        <v>2.5</v>
      </c>
      <c r="W595" s="159">
        <v>0.44444444444444453</v>
      </c>
      <c r="X595" s="161">
        <v>0.56764621219754663</v>
      </c>
      <c r="Y595" s="161">
        <v>1</v>
      </c>
      <c r="Z595" s="161">
        <v>-1.242129686899065</v>
      </c>
      <c r="AA595" s="51">
        <v>2.1310185757879543</v>
      </c>
      <c r="AO595" s="256"/>
      <c r="AP595" s="283"/>
      <c r="AQ595" s="135">
        <v>2.5</v>
      </c>
      <c r="AR595" s="159">
        <v>0.77777777777777768</v>
      </c>
      <c r="AS595" s="161">
        <v>0.47919685895217384</v>
      </c>
      <c r="AT595" s="161">
        <v>1</v>
      </c>
      <c r="AU595" s="161">
        <v>-0.64599817415007332</v>
      </c>
      <c r="AV595" s="51">
        <v>2.2015537297056285</v>
      </c>
    </row>
    <row r="596" spans="20:48" ht="15" customHeight="1" x14ac:dyDescent="0.2">
      <c r="T596" s="256"/>
      <c r="U596" s="284"/>
      <c r="V596" s="146">
        <v>5</v>
      </c>
      <c r="W596" s="162">
        <v>0.99999999999999967</v>
      </c>
      <c r="X596" s="164">
        <v>0.56764621219754663</v>
      </c>
      <c r="Y596" s="164">
        <v>0.85768750279224659</v>
      </c>
      <c r="Z596" s="164">
        <v>-0.68657413134350986</v>
      </c>
      <c r="AA596" s="55">
        <v>2.6865741313435092</v>
      </c>
      <c r="AO596" s="256"/>
      <c r="AP596" s="284"/>
      <c r="AQ596" s="146">
        <v>5</v>
      </c>
      <c r="AR596" s="191" t="s">
        <v>187</v>
      </c>
      <c r="AS596" s="164">
        <v>0.47919685895217384</v>
      </c>
      <c r="AT596" s="164">
        <v>3.7306299893743864E-4</v>
      </c>
      <c r="AU596" s="164">
        <v>0.79844627029437043</v>
      </c>
      <c r="AV596" s="55">
        <v>3.6459981741500722</v>
      </c>
    </row>
    <row r="597" spans="20:48" ht="15" customHeight="1" x14ac:dyDescent="0.2">
      <c r="T597" s="256"/>
      <c r="U597" s="282">
        <v>1.25</v>
      </c>
      <c r="V597" s="165">
        <v>0</v>
      </c>
      <c r="W597" s="166">
        <v>-0.22222222222222232</v>
      </c>
      <c r="X597" s="167">
        <v>0.56764621219754663</v>
      </c>
      <c r="Y597" s="167">
        <v>1</v>
      </c>
      <c r="Z597" s="167">
        <v>-1.908796353565732</v>
      </c>
      <c r="AA597" s="59">
        <v>1.4643519091212873</v>
      </c>
      <c r="AO597" s="256"/>
      <c r="AP597" s="282">
        <v>1.25</v>
      </c>
      <c r="AQ597" s="165">
        <v>0</v>
      </c>
      <c r="AR597" s="166">
        <v>-0.88888888888888884</v>
      </c>
      <c r="AS597" s="167">
        <v>0.47919685895217384</v>
      </c>
      <c r="AT597" s="167">
        <v>0.70983711199095434</v>
      </c>
      <c r="AU597" s="167">
        <v>-2.3126648408167396</v>
      </c>
      <c r="AV597" s="59">
        <v>0.53488706303896216</v>
      </c>
    </row>
    <row r="598" spans="20:48" ht="15" customHeight="1" x14ac:dyDescent="0.2">
      <c r="T598" s="256"/>
      <c r="U598" s="283"/>
      <c r="V598" s="135">
        <v>2</v>
      </c>
      <c r="W598" s="159">
        <v>0</v>
      </c>
      <c r="X598" s="161">
        <v>0.56764621219754663</v>
      </c>
      <c r="Y598" s="161">
        <v>1</v>
      </c>
      <c r="Z598" s="161">
        <v>-1.6865741313435096</v>
      </c>
      <c r="AA598" s="51">
        <v>1.6865741313435096</v>
      </c>
      <c r="AO598" s="256"/>
      <c r="AP598" s="283"/>
      <c r="AQ598" s="135">
        <v>2</v>
      </c>
      <c r="AR598" s="159">
        <v>0.22222222222222232</v>
      </c>
      <c r="AS598" s="161">
        <v>0.47919685895217384</v>
      </c>
      <c r="AT598" s="161">
        <v>1</v>
      </c>
      <c r="AU598" s="161">
        <v>-1.2015537297056287</v>
      </c>
      <c r="AV598" s="51">
        <v>1.6459981741500733</v>
      </c>
    </row>
    <row r="599" spans="20:48" ht="15" customHeight="1" x14ac:dyDescent="0.2">
      <c r="T599" s="256"/>
      <c r="U599" s="283"/>
      <c r="V599" s="135">
        <v>2.5</v>
      </c>
      <c r="W599" s="159">
        <v>0.22222222222222221</v>
      </c>
      <c r="X599" s="161">
        <v>0.56764621219754663</v>
      </c>
      <c r="Y599" s="161">
        <v>1</v>
      </c>
      <c r="Z599" s="161">
        <v>-1.4643519091212873</v>
      </c>
      <c r="AA599" s="51">
        <v>1.9087963535657317</v>
      </c>
      <c r="AO599" s="256"/>
      <c r="AP599" s="283"/>
      <c r="AQ599" s="135">
        <v>2.5</v>
      </c>
      <c r="AR599" s="159">
        <v>-0.11111111111111116</v>
      </c>
      <c r="AS599" s="161">
        <v>0.47919685895217384</v>
      </c>
      <c r="AT599" s="161">
        <v>1</v>
      </c>
      <c r="AU599" s="161">
        <v>-1.5348870630389622</v>
      </c>
      <c r="AV599" s="51">
        <v>1.3126648408167398</v>
      </c>
    </row>
    <row r="600" spans="20:48" ht="15" customHeight="1" x14ac:dyDescent="0.2">
      <c r="T600" s="256"/>
      <c r="U600" s="284"/>
      <c r="V600" s="146">
        <v>5</v>
      </c>
      <c r="W600" s="162">
        <v>0.77777777777777735</v>
      </c>
      <c r="X600" s="164">
        <v>0.56764621219754663</v>
      </c>
      <c r="Y600" s="164">
        <v>1</v>
      </c>
      <c r="Z600" s="164">
        <v>-0.90879635356573218</v>
      </c>
      <c r="AA600" s="55">
        <v>2.4643519091212869</v>
      </c>
      <c r="AO600" s="256"/>
      <c r="AP600" s="284"/>
      <c r="AQ600" s="146">
        <v>5</v>
      </c>
      <c r="AR600" s="162">
        <v>1.3333333333333326</v>
      </c>
      <c r="AS600" s="164">
        <v>0.47919685895217384</v>
      </c>
      <c r="AT600" s="164">
        <v>8.1937692203174067E-2</v>
      </c>
      <c r="AU600" s="164">
        <v>-9.0442618594518409E-2</v>
      </c>
      <c r="AV600" s="55">
        <v>2.7571092852611834</v>
      </c>
    </row>
    <row r="601" spans="20:48" ht="15" customHeight="1" x14ac:dyDescent="0.2">
      <c r="T601" s="256"/>
      <c r="U601" s="282">
        <v>2</v>
      </c>
      <c r="V601" s="165">
        <v>0</v>
      </c>
      <c r="W601" s="166">
        <v>-0.22222222222222232</v>
      </c>
      <c r="X601" s="167">
        <v>0.56764621219754663</v>
      </c>
      <c r="Y601" s="167">
        <v>1</v>
      </c>
      <c r="Z601" s="167">
        <v>-1.908796353565732</v>
      </c>
      <c r="AA601" s="59">
        <v>1.4643519091212873</v>
      </c>
      <c r="AO601" s="256"/>
      <c r="AP601" s="282">
        <v>2</v>
      </c>
      <c r="AQ601" s="165">
        <v>0</v>
      </c>
      <c r="AR601" s="166">
        <v>-1.1111111111111112</v>
      </c>
      <c r="AS601" s="167">
        <v>0.47919685895217384</v>
      </c>
      <c r="AT601" s="167">
        <v>0.25605490958098381</v>
      </c>
      <c r="AU601" s="167">
        <v>-2.5348870630389619</v>
      </c>
      <c r="AV601" s="59">
        <v>0.31266484081673984</v>
      </c>
    </row>
    <row r="602" spans="20:48" ht="15" customHeight="1" x14ac:dyDescent="0.2">
      <c r="T602" s="256"/>
      <c r="U602" s="283"/>
      <c r="V602" s="135">
        <v>1.25</v>
      </c>
      <c r="W602" s="159">
        <v>0</v>
      </c>
      <c r="X602" s="161">
        <v>0.56764621219754663</v>
      </c>
      <c r="Y602" s="161">
        <v>1</v>
      </c>
      <c r="Z602" s="161">
        <v>-1.6865741313435096</v>
      </c>
      <c r="AA602" s="51">
        <v>1.6865741313435096</v>
      </c>
      <c r="AO602" s="256"/>
      <c r="AP602" s="283"/>
      <c r="AQ602" s="135">
        <v>1.25</v>
      </c>
      <c r="AR602" s="159">
        <v>-0.22222222222222232</v>
      </c>
      <c r="AS602" s="161">
        <v>0.47919685895217384</v>
      </c>
      <c r="AT602" s="161">
        <v>1</v>
      </c>
      <c r="AU602" s="161">
        <v>-1.6459981741500733</v>
      </c>
      <c r="AV602" s="51">
        <v>1.2015537297056287</v>
      </c>
    </row>
    <row r="603" spans="20:48" ht="15" customHeight="1" x14ac:dyDescent="0.2">
      <c r="T603" s="256"/>
      <c r="U603" s="283"/>
      <c r="V603" s="135">
        <v>2.2999999999999998</v>
      </c>
      <c r="W603" s="159">
        <v>0.22222222222222221</v>
      </c>
      <c r="X603" s="161">
        <v>0.56764621219754663</v>
      </c>
      <c r="Y603" s="161">
        <v>1</v>
      </c>
      <c r="Z603" s="161">
        <v>-1.4643519091212873</v>
      </c>
      <c r="AA603" s="51">
        <v>1.9087963535657317</v>
      </c>
      <c r="AO603" s="256"/>
      <c r="AP603" s="283"/>
      <c r="AQ603" s="135">
        <v>2.2999999999999998</v>
      </c>
      <c r="AR603" s="159">
        <v>-0.33333333333333348</v>
      </c>
      <c r="AS603" s="161">
        <v>0.47919685895217384</v>
      </c>
      <c r="AT603" s="161">
        <v>1</v>
      </c>
      <c r="AU603" s="161">
        <v>-1.7571092852611845</v>
      </c>
      <c r="AV603" s="51">
        <v>1.0904426185945175</v>
      </c>
    </row>
    <row r="604" spans="20:48" ht="15" customHeight="1" x14ac:dyDescent="0.2">
      <c r="T604" s="256"/>
      <c r="U604" s="284"/>
      <c r="V604" s="146">
        <v>2</v>
      </c>
      <c r="W604" s="162">
        <v>0.77777777777777735</v>
      </c>
      <c r="X604" s="164">
        <v>0.56764621219754663</v>
      </c>
      <c r="Y604" s="164">
        <v>1</v>
      </c>
      <c r="Z604" s="164">
        <v>-0.90879635356573218</v>
      </c>
      <c r="AA604" s="55">
        <v>2.4643519091212869</v>
      </c>
      <c r="AO604" s="256"/>
      <c r="AP604" s="284"/>
      <c r="AQ604" s="146">
        <v>2</v>
      </c>
      <c r="AR604" s="162">
        <v>1.1111111111111103</v>
      </c>
      <c r="AS604" s="164">
        <v>0.47919685895217384</v>
      </c>
      <c r="AT604" s="164">
        <v>0.25605490958098465</v>
      </c>
      <c r="AU604" s="164">
        <v>-0.31266484081674073</v>
      </c>
      <c r="AV604" s="55">
        <v>2.5348870630389611</v>
      </c>
    </row>
    <row r="605" spans="20:48" ht="15" customHeight="1" x14ac:dyDescent="0.2">
      <c r="T605" s="256"/>
      <c r="U605" s="282">
        <v>2.5</v>
      </c>
      <c r="V605" s="165">
        <v>0</v>
      </c>
      <c r="W605" s="166">
        <v>-0.44444444444444453</v>
      </c>
      <c r="X605" s="167">
        <v>0.56764621219754663</v>
      </c>
      <c r="Y605" s="167">
        <v>1</v>
      </c>
      <c r="Z605" s="167">
        <v>-2.1310185757879543</v>
      </c>
      <c r="AA605" s="59">
        <v>1.242129686899065</v>
      </c>
      <c r="AO605" s="256"/>
      <c r="AP605" s="282">
        <v>2.5</v>
      </c>
      <c r="AQ605" s="165">
        <v>0</v>
      </c>
      <c r="AR605" s="166">
        <v>-0.77777777777777768</v>
      </c>
      <c r="AS605" s="167">
        <v>0.47919685895217384</v>
      </c>
      <c r="AT605" s="167">
        <v>1</v>
      </c>
      <c r="AU605" s="167">
        <v>-2.2015537297056285</v>
      </c>
      <c r="AV605" s="59">
        <v>0.64599817415007332</v>
      </c>
    </row>
    <row r="606" spans="20:48" ht="15" customHeight="1" x14ac:dyDescent="0.2">
      <c r="T606" s="256"/>
      <c r="U606" s="283"/>
      <c r="V606" s="135">
        <v>1.25</v>
      </c>
      <c r="W606" s="159">
        <v>-0.22222222222222221</v>
      </c>
      <c r="X606" s="161">
        <v>0.56764621219754663</v>
      </c>
      <c r="Y606" s="161">
        <v>1</v>
      </c>
      <c r="Z606" s="161">
        <v>-1.9087963535657317</v>
      </c>
      <c r="AA606" s="51">
        <v>1.4643519091212873</v>
      </c>
      <c r="AO606" s="256"/>
      <c r="AP606" s="283"/>
      <c r="AQ606" s="135">
        <v>1.25</v>
      </c>
      <c r="AR606" s="159">
        <v>0.11111111111111116</v>
      </c>
      <c r="AS606" s="161">
        <v>0.47919685895217384</v>
      </c>
      <c r="AT606" s="161">
        <v>1</v>
      </c>
      <c r="AU606" s="161">
        <v>-1.3126648408167398</v>
      </c>
      <c r="AV606" s="51">
        <v>1.5348870630389622</v>
      </c>
    </row>
    <row r="607" spans="20:48" ht="15" customHeight="1" x14ac:dyDescent="0.2">
      <c r="T607" s="256"/>
      <c r="U607" s="283"/>
      <c r="V607" s="135">
        <v>2</v>
      </c>
      <c r="W607" s="159">
        <v>-0.22222222222222221</v>
      </c>
      <c r="X607" s="161">
        <v>0.56764621219754663</v>
      </c>
      <c r="Y607" s="161">
        <v>1</v>
      </c>
      <c r="Z607" s="161">
        <v>-1.9087963535657317</v>
      </c>
      <c r="AA607" s="51">
        <v>1.4643519091212873</v>
      </c>
      <c r="AO607" s="256"/>
      <c r="AP607" s="283"/>
      <c r="AQ607" s="135">
        <v>2</v>
      </c>
      <c r="AR607" s="159">
        <v>0.33333333333333348</v>
      </c>
      <c r="AS607" s="161">
        <v>0.47919685895217384</v>
      </c>
      <c r="AT607" s="161">
        <v>1</v>
      </c>
      <c r="AU607" s="161">
        <v>-1.0904426185945175</v>
      </c>
      <c r="AV607" s="51">
        <v>1.7571092852611845</v>
      </c>
    </row>
    <row r="608" spans="20:48" ht="15" customHeight="1" x14ac:dyDescent="0.2">
      <c r="T608" s="256"/>
      <c r="U608" s="284"/>
      <c r="V608" s="146">
        <v>5</v>
      </c>
      <c r="W608" s="162">
        <v>0.55555555555555514</v>
      </c>
      <c r="X608" s="164">
        <v>0.56764621219754663</v>
      </c>
      <c r="Y608" s="164">
        <v>1</v>
      </c>
      <c r="Z608" s="164">
        <v>-1.1310185757879545</v>
      </c>
      <c r="AA608" s="55">
        <v>2.2421296868990646</v>
      </c>
      <c r="AO608" s="256"/>
      <c r="AP608" s="284"/>
      <c r="AQ608" s="146">
        <v>5</v>
      </c>
      <c r="AR608" s="191" t="s">
        <v>224</v>
      </c>
      <c r="AS608" s="164">
        <v>0.47919685895217384</v>
      </c>
      <c r="AT608" s="164">
        <v>4.4563287819480442E-2</v>
      </c>
      <c r="AU608" s="164">
        <v>2.0668492516592751E-2</v>
      </c>
      <c r="AV608" s="55">
        <v>2.8682203963722945</v>
      </c>
    </row>
    <row r="609" spans="20:48" ht="15" customHeight="1" x14ac:dyDescent="0.2">
      <c r="T609" s="256"/>
      <c r="U609" s="282" t="s">
        <v>15</v>
      </c>
      <c r="V609" s="165">
        <v>0</v>
      </c>
      <c r="W609" s="166">
        <v>-0.99999999999999967</v>
      </c>
      <c r="X609" s="167">
        <v>0.56764621219754663</v>
      </c>
      <c r="Y609" s="167">
        <v>0.85768750279224659</v>
      </c>
      <c r="Z609" s="167">
        <v>-2.6865741313435092</v>
      </c>
      <c r="AA609" s="59">
        <v>0.68657413134350986</v>
      </c>
      <c r="AO609" s="256"/>
      <c r="AP609" s="282" t="s">
        <v>15</v>
      </c>
      <c r="AQ609" s="165">
        <v>0</v>
      </c>
      <c r="AR609" s="192" t="s">
        <v>199</v>
      </c>
      <c r="AS609" s="167">
        <v>0.47919685895217384</v>
      </c>
      <c r="AT609" s="167">
        <v>3.7306299893743864E-4</v>
      </c>
      <c r="AU609" s="167">
        <v>-3.6459981741500722</v>
      </c>
      <c r="AV609" s="59">
        <v>-0.79844627029437043</v>
      </c>
    </row>
    <row r="610" spans="20:48" ht="15" customHeight="1" x14ac:dyDescent="0.2">
      <c r="T610" s="256"/>
      <c r="U610" s="283"/>
      <c r="V610" s="135">
        <v>1.25</v>
      </c>
      <c r="W610" s="159">
        <v>-0.77777777777777735</v>
      </c>
      <c r="X610" s="161">
        <v>0.56764621219754663</v>
      </c>
      <c r="Y610" s="161">
        <v>1</v>
      </c>
      <c r="Z610" s="161">
        <v>-2.4643519091212869</v>
      </c>
      <c r="AA610" s="51">
        <v>0.90879635356573218</v>
      </c>
      <c r="AO610" s="256"/>
      <c r="AP610" s="283"/>
      <c r="AQ610" s="135">
        <v>1.25</v>
      </c>
      <c r="AR610" s="159">
        <v>-1.3333333333333326</v>
      </c>
      <c r="AS610" s="161">
        <v>0.47919685895217384</v>
      </c>
      <c r="AT610" s="161">
        <v>8.1937692203174067E-2</v>
      </c>
      <c r="AU610" s="161">
        <v>-2.7571092852611834</v>
      </c>
      <c r="AV610" s="51">
        <v>9.0442618594518409E-2</v>
      </c>
    </row>
    <row r="611" spans="20:48" ht="15" customHeight="1" x14ac:dyDescent="0.2">
      <c r="T611" s="256"/>
      <c r="U611" s="283"/>
      <c r="V611" s="135">
        <v>2</v>
      </c>
      <c r="W611" s="159">
        <v>-0.77777777777777735</v>
      </c>
      <c r="X611" s="161">
        <v>0.56764621219754663</v>
      </c>
      <c r="Y611" s="161">
        <v>1</v>
      </c>
      <c r="Z611" s="161">
        <v>-2.4643519091212869</v>
      </c>
      <c r="AA611" s="51">
        <v>0.90879635356573218</v>
      </c>
      <c r="AO611" s="256"/>
      <c r="AP611" s="283"/>
      <c r="AQ611" s="135">
        <v>2</v>
      </c>
      <c r="AR611" s="159">
        <v>-1.1111111111111103</v>
      </c>
      <c r="AS611" s="161">
        <v>0.47919685895217384</v>
      </c>
      <c r="AT611" s="161">
        <v>0.25605490958098465</v>
      </c>
      <c r="AU611" s="161">
        <v>-2.5348870630389611</v>
      </c>
      <c r="AV611" s="51">
        <v>0.31266484081674073</v>
      </c>
    </row>
    <row r="612" spans="20:48" ht="15" customHeight="1" thickBot="1" x14ac:dyDescent="0.25">
      <c r="T612" s="257"/>
      <c r="U612" s="284"/>
      <c r="V612" s="146">
        <v>2.5</v>
      </c>
      <c r="W612" s="162">
        <v>-0.55555555555555514</v>
      </c>
      <c r="X612" s="164">
        <v>0.56764621219754663</v>
      </c>
      <c r="Y612" s="164">
        <v>1</v>
      </c>
      <c r="Z612" s="164">
        <v>-2.2421296868990646</v>
      </c>
      <c r="AA612" s="55">
        <v>1.1310185757879545</v>
      </c>
      <c r="AO612" s="257"/>
      <c r="AP612" s="284"/>
      <c r="AQ612" s="146">
        <v>2.5</v>
      </c>
      <c r="AR612" s="191" t="s">
        <v>194</v>
      </c>
      <c r="AS612" s="164">
        <v>0.47919685895217384</v>
      </c>
      <c r="AT612" s="164">
        <v>4.4563287819480442E-2</v>
      </c>
      <c r="AU612" s="164">
        <v>-2.8682203963722945</v>
      </c>
      <c r="AV612" s="55">
        <v>-2.0668492516592751E-2</v>
      </c>
    </row>
    <row r="613" spans="20:48" ht="15" customHeight="1" x14ac:dyDescent="0.2">
      <c r="T613" s="261" t="s">
        <v>12</v>
      </c>
      <c r="U613" s="286">
        <v>0</v>
      </c>
      <c r="V613" s="165">
        <v>1.25</v>
      </c>
      <c r="W613" s="166">
        <v>-0.5555555555555558</v>
      </c>
      <c r="X613" s="167">
        <v>0.64406118871953066</v>
      </c>
      <c r="Y613" s="167">
        <v>1</v>
      </c>
      <c r="Z613" s="167">
        <v>-2.4691716716421053</v>
      </c>
      <c r="AA613" s="59">
        <v>1.3580605605309939</v>
      </c>
      <c r="AO613" s="261" t="s">
        <v>12</v>
      </c>
      <c r="AP613" s="286">
        <v>0</v>
      </c>
      <c r="AQ613" s="165">
        <v>1.25</v>
      </c>
      <c r="AR613" s="166">
        <v>0.88888888888888862</v>
      </c>
      <c r="AS613" s="167">
        <v>0.62360956446232363</v>
      </c>
      <c r="AT613" s="167">
        <v>1</v>
      </c>
      <c r="AU613" s="167">
        <v>-0.9639619482704429</v>
      </c>
      <c r="AV613" s="59">
        <v>2.7417397260482201</v>
      </c>
    </row>
    <row r="614" spans="20:48" ht="15" customHeight="1" x14ac:dyDescent="0.2">
      <c r="T614" s="256"/>
      <c r="U614" s="283"/>
      <c r="V614" s="135">
        <v>2</v>
      </c>
      <c r="W614" s="159">
        <v>0</v>
      </c>
      <c r="X614" s="161">
        <v>0.64406118871953066</v>
      </c>
      <c r="Y614" s="161">
        <v>1</v>
      </c>
      <c r="Z614" s="161">
        <v>-1.9136161160865497</v>
      </c>
      <c r="AA614" s="51">
        <v>1.9136161160865497</v>
      </c>
      <c r="AO614" s="256"/>
      <c r="AP614" s="283"/>
      <c r="AQ614" s="135">
        <v>2</v>
      </c>
      <c r="AR614" s="159">
        <v>1.3333333333333333</v>
      </c>
      <c r="AS614" s="161">
        <v>0.62360956446232363</v>
      </c>
      <c r="AT614" s="161">
        <v>0.38670897492217188</v>
      </c>
      <c r="AU614" s="161">
        <v>-0.51951750382599826</v>
      </c>
      <c r="AV614" s="51">
        <v>3.1861841704926648</v>
      </c>
    </row>
    <row r="615" spans="20:48" ht="15" customHeight="1" x14ac:dyDescent="0.2">
      <c r="T615" s="256"/>
      <c r="U615" s="283"/>
      <c r="V615" s="135">
        <v>2.5</v>
      </c>
      <c r="W615" s="159">
        <v>0.11111111111111105</v>
      </c>
      <c r="X615" s="161">
        <v>0.64406118871953066</v>
      </c>
      <c r="Y615" s="161">
        <v>1</v>
      </c>
      <c r="Z615" s="161">
        <v>-1.8025050049754385</v>
      </c>
      <c r="AA615" s="51">
        <v>2.0247272271976606</v>
      </c>
      <c r="AO615" s="256"/>
      <c r="AP615" s="283"/>
      <c r="AQ615" s="135">
        <v>2.5</v>
      </c>
      <c r="AR615" s="159">
        <v>1.5555555555555554</v>
      </c>
      <c r="AS615" s="161">
        <v>0.62360956446232363</v>
      </c>
      <c r="AT615" s="161">
        <v>0.16846584773129958</v>
      </c>
      <c r="AU615" s="161">
        <v>-0.29729528160377611</v>
      </c>
      <c r="AV615" s="51">
        <v>3.4084063927148867</v>
      </c>
    </row>
    <row r="616" spans="20:48" ht="15" customHeight="1" x14ac:dyDescent="0.2">
      <c r="T616" s="256"/>
      <c r="U616" s="284"/>
      <c r="V616" s="146" t="s">
        <v>15</v>
      </c>
      <c r="W616" s="162">
        <v>0.99999999999999933</v>
      </c>
      <c r="X616" s="164">
        <v>0.64406118871953066</v>
      </c>
      <c r="Y616" s="164">
        <v>1</v>
      </c>
      <c r="Z616" s="164">
        <v>-0.91361611608655036</v>
      </c>
      <c r="AA616" s="55">
        <v>2.913616116086549</v>
      </c>
      <c r="AO616" s="256"/>
      <c r="AP616" s="284"/>
      <c r="AQ616" s="146" t="s">
        <v>15</v>
      </c>
      <c r="AR616" s="191" t="s">
        <v>264</v>
      </c>
      <c r="AS616" s="164">
        <v>0.62360956446232363</v>
      </c>
      <c r="AT616" s="164">
        <v>6.6102761390615227E-4</v>
      </c>
      <c r="AU616" s="164">
        <v>0.92492694061844527</v>
      </c>
      <c r="AV616" s="55">
        <v>4.6306286149371081</v>
      </c>
    </row>
    <row r="617" spans="20:48" ht="15" customHeight="1" x14ac:dyDescent="0.2">
      <c r="T617" s="256"/>
      <c r="U617" s="282">
        <v>1.25</v>
      </c>
      <c r="V617" s="165" t="s">
        <v>82</v>
      </c>
      <c r="W617" s="166">
        <v>0.5555555555555558</v>
      </c>
      <c r="X617" s="167">
        <v>0.64406118871953066</v>
      </c>
      <c r="Y617" s="167">
        <v>1</v>
      </c>
      <c r="Z617" s="167">
        <v>-1.3580605605309939</v>
      </c>
      <c r="AA617" s="59">
        <v>2.4691716716421053</v>
      </c>
      <c r="AO617" s="256"/>
      <c r="AP617" s="282">
        <v>1.25</v>
      </c>
      <c r="AQ617" s="165" t="s">
        <v>82</v>
      </c>
      <c r="AR617" s="166">
        <v>-0.88888888888888862</v>
      </c>
      <c r="AS617" s="167">
        <v>0.62360956446232363</v>
      </c>
      <c r="AT617" s="167">
        <v>1</v>
      </c>
      <c r="AU617" s="167">
        <v>-2.7417397260482201</v>
      </c>
      <c r="AV617" s="59">
        <v>0.9639619482704429</v>
      </c>
    </row>
    <row r="618" spans="20:48" ht="15" customHeight="1" x14ac:dyDescent="0.2">
      <c r="T618" s="256"/>
      <c r="U618" s="283"/>
      <c r="V618" s="135" t="s">
        <v>12</v>
      </c>
      <c r="W618" s="159">
        <v>0.5555555555555558</v>
      </c>
      <c r="X618" s="161">
        <v>0.64406118871953066</v>
      </c>
      <c r="Y618" s="161">
        <v>1</v>
      </c>
      <c r="Z618" s="161">
        <v>-1.3580605605309939</v>
      </c>
      <c r="AA618" s="51">
        <v>2.4691716716421053</v>
      </c>
      <c r="AO618" s="256"/>
      <c r="AP618" s="283"/>
      <c r="AQ618" s="135" t="s">
        <v>12</v>
      </c>
      <c r="AR618" s="159">
        <v>0.44444444444444464</v>
      </c>
      <c r="AS618" s="161">
        <v>0.62360956446232363</v>
      </c>
      <c r="AT618" s="161">
        <v>1</v>
      </c>
      <c r="AU618" s="161">
        <v>-1.4084063927148869</v>
      </c>
      <c r="AV618" s="51">
        <v>2.2972952816037759</v>
      </c>
    </row>
    <row r="619" spans="20:48" ht="15" customHeight="1" x14ac:dyDescent="0.2">
      <c r="T619" s="256"/>
      <c r="U619" s="283"/>
      <c r="V619" s="135">
        <v>2.5</v>
      </c>
      <c r="W619" s="159">
        <v>0.66666666666666685</v>
      </c>
      <c r="X619" s="161">
        <v>0.64406118871953066</v>
      </c>
      <c r="Y619" s="161">
        <v>1</v>
      </c>
      <c r="Z619" s="161">
        <v>-1.2469494494198827</v>
      </c>
      <c r="AA619" s="51">
        <v>2.5802827827532164</v>
      </c>
      <c r="AO619" s="256"/>
      <c r="AP619" s="283"/>
      <c r="AQ619" s="135">
        <v>2.5</v>
      </c>
      <c r="AR619" s="159">
        <v>0.66666666666666674</v>
      </c>
      <c r="AS619" s="161">
        <v>0.62360956446232363</v>
      </c>
      <c r="AT619" s="161">
        <v>1</v>
      </c>
      <c r="AU619" s="161">
        <v>-1.1861841704926648</v>
      </c>
      <c r="AV619" s="51">
        <v>2.5195175038259983</v>
      </c>
    </row>
    <row r="620" spans="20:48" ht="15" customHeight="1" x14ac:dyDescent="0.2">
      <c r="T620" s="256"/>
      <c r="U620" s="284"/>
      <c r="V620" s="146" t="s">
        <v>15</v>
      </c>
      <c r="W620" s="162">
        <v>1.5555555555555551</v>
      </c>
      <c r="X620" s="164">
        <v>0.64406118871953066</v>
      </c>
      <c r="Y620" s="164">
        <v>0.20387296168434818</v>
      </c>
      <c r="Z620" s="164">
        <v>-0.3580605605309945</v>
      </c>
      <c r="AA620" s="55">
        <v>3.4691716716421048</v>
      </c>
      <c r="AO620" s="256"/>
      <c r="AP620" s="284"/>
      <c r="AQ620" s="146" t="s">
        <v>15</v>
      </c>
      <c r="AR620" s="191" t="s">
        <v>283</v>
      </c>
      <c r="AS620" s="164">
        <v>0.62360956446232363</v>
      </c>
      <c r="AT620" s="164">
        <v>4.2845793532971146E-2</v>
      </c>
      <c r="AU620" s="164">
        <v>3.6038051729556701E-2</v>
      </c>
      <c r="AV620" s="55">
        <v>3.7417397260482197</v>
      </c>
    </row>
    <row r="621" spans="20:48" ht="15" customHeight="1" x14ac:dyDescent="0.2">
      <c r="T621" s="256"/>
      <c r="U621" s="282">
        <v>2</v>
      </c>
      <c r="V621" s="165" t="s">
        <v>82</v>
      </c>
      <c r="W621" s="166">
        <v>0</v>
      </c>
      <c r="X621" s="167">
        <v>0.64406118871953066</v>
      </c>
      <c r="Y621" s="167">
        <v>1</v>
      </c>
      <c r="Z621" s="167">
        <v>-1.9136161160865497</v>
      </c>
      <c r="AA621" s="59">
        <v>1.9136161160865497</v>
      </c>
      <c r="AO621" s="256"/>
      <c r="AP621" s="282">
        <v>2</v>
      </c>
      <c r="AQ621" s="165" t="s">
        <v>82</v>
      </c>
      <c r="AR621" s="166">
        <v>-1.3333333333333333</v>
      </c>
      <c r="AS621" s="167">
        <v>0.62360956446232363</v>
      </c>
      <c r="AT621" s="167">
        <v>0.38670897492217188</v>
      </c>
      <c r="AU621" s="167">
        <v>-3.1861841704926648</v>
      </c>
      <c r="AV621" s="59">
        <v>0.51951750382599826</v>
      </c>
    </row>
    <row r="622" spans="20:48" ht="15" customHeight="1" x14ac:dyDescent="0.2">
      <c r="T622" s="256"/>
      <c r="U622" s="283"/>
      <c r="V622" s="135">
        <v>1.25</v>
      </c>
      <c r="W622" s="159">
        <v>-0.5555555555555558</v>
      </c>
      <c r="X622" s="161">
        <v>0.64406118871953066</v>
      </c>
      <c r="Y622" s="161">
        <v>1</v>
      </c>
      <c r="Z622" s="161">
        <v>-2.4691716716421053</v>
      </c>
      <c r="AA622" s="51">
        <v>1.3580605605309939</v>
      </c>
      <c r="AO622" s="256"/>
      <c r="AP622" s="283"/>
      <c r="AQ622" s="135">
        <v>1.25</v>
      </c>
      <c r="AR622" s="159">
        <v>-0.44444444444444464</v>
      </c>
      <c r="AS622" s="161">
        <v>0.62360956446232363</v>
      </c>
      <c r="AT622" s="161">
        <v>1</v>
      </c>
      <c r="AU622" s="161">
        <v>-2.2972952816037759</v>
      </c>
      <c r="AV622" s="51">
        <v>1.4084063927148869</v>
      </c>
    </row>
    <row r="623" spans="20:48" ht="15" customHeight="1" x14ac:dyDescent="0.2">
      <c r="T623" s="256"/>
      <c r="U623" s="283"/>
      <c r="V623" s="135">
        <v>2.5</v>
      </c>
      <c r="W623" s="159">
        <v>0.11111111111111105</v>
      </c>
      <c r="X623" s="161">
        <v>0.64406118871953066</v>
      </c>
      <c r="Y623" s="161">
        <v>1</v>
      </c>
      <c r="Z623" s="161">
        <v>-1.8025050049754385</v>
      </c>
      <c r="AA623" s="51">
        <v>2.0247272271976606</v>
      </c>
      <c r="AO623" s="256"/>
      <c r="AP623" s="283"/>
      <c r="AQ623" s="135">
        <v>2.5</v>
      </c>
      <c r="AR623" s="159">
        <v>0.2222222222222221</v>
      </c>
      <c r="AS623" s="161">
        <v>0.62360956446232363</v>
      </c>
      <c r="AT623" s="161">
        <v>1</v>
      </c>
      <c r="AU623" s="161">
        <v>-1.6306286149371094</v>
      </c>
      <c r="AV623" s="51">
        <v>2.0750730593815536</v>
      </c>
    </row>
    <row r="624" spans="20:48" ht="15" customHeight="1" x14ac:dyDescent="0.2">
      <c r="T624" s="256"/>
      <c r="U624" s="284"/>
      <c r="V624" s="146" t="s">
        <v>15</v>
      </c>
      <c r="W624" s="162">
        <v>0.99999999999999933</v>
      </c>
      <c r="X624" s="164">
        <v>0.64406118871953066</v>
      </c>
      <c r="Y624" s="164">
        <v>1</v>
      </c>
      <c r="Z624" s="164">
        <v>-0.91361611608655036</v>
      </c>
      <c r="AA624" s="55">
        <v>2.913616116086549</v>
      </c>
      <c r="AO624" s="256"/>
      <c r="AP624" s="284"/>
      <c r="AQ624" s="146" t="s">
        <v>15</v>
      </c>
      <c r="AR624" s="162">
        <v>1.4444444444444435</v>
      </c>
      <c r="AS624" s="164">
        <v>0.62360956446232363</v>
      </c>
      <c r="AT624" s="164">
        <v>0.2575111445444262</v>
      </c>
      <c r="AU624" s="164">
        <v>-0.40840639271488793</v>
      </c>
      <c r="AV624" s="55">
        <v>3.2972952816037751</v>
      </c>
    </row>
    <row r="625" spans="20:48" ht="15" customHeight="1" x14ac:dyDescent="0.2">
      <c r="T625" s="256"/>
      <c r="U625" s="282">
        <v>2.5</v>
      </c>
      <c r="V625" s="165" t="s">
        <v>82</v>
      </c>
      <c r="W625" s="166">
        <v>-0.11111111111111105</v>
      </c>
      <c r="X625" s="167">
        <v>0.64406118871953066</v>
      </c>
      <c r="Y625" s="167">
        <v>1</v>
      </c>
      <c r="Z625" s="167">
        <v>-2.0247272271976606</v>
      </c>
      <c r="AA625" s="59">
        <v>1.8025050049754385</v>
      </c>
      <c r="AO625" s="256"/>
      <c r="AP625" s="282">
        <v>2.5</v>
      </c>
      <c r="AQ625" s="165" t="s">
        <v>82</v>
      </c>
      <c r="AR625" s="166">
        <v>-1.5555555555555554</v>
      </c>
      <c r="AS625" s="167">
        <v>0.62360956446232363</v>
      </c>
      <c r="AT625" s="167">
        <v>0.16846584773129958</v>
      </c>
      <c r="AU625" s="167">
        <v>-3.4084063927148867</v>
      </c>
      <c r="AV625" s="59">
        <v>0.29729528160377611</v>
      </c>
    </row>
    <row r="626" spans="20:48" ht="15" customHeight="1" x14ac:dyDescent="0.2">
      <c r="T626" s="256"/>
      <c r="U626" s="283"/>
      <c r="V626" s="135">
        <v>1.25</v>
      </c>
      <c r="W626" s="159">
        <v>-0.66666666666666685</v>
      </c>
      <c r="X626" s="161">
        <v>0.64406118871953066</v>
      </c>
      <c r="Y626" s="161">
        <v>1</v>
      </c>
      <c r="Z626" s="161">
        <v>-2.5802827827532164</v>
      </c>
      <c r="AA626" s="51">
        <v>1.2469494494198827</v>
      </c>
      <c r="AO626" s="256"/>
      <c r="AP626" s="283"/>
      <c r="AQ626" s="135">
        <v>1.25</v>
      </c>
      <c r="AR626" s="159">
        <v>-0.66666666666666674</v>
      </c>
      <c r="AS626" s="161">
        <v>0.62360956446232363</v>
      </c>
      <c r="AT626" s="161">
        <v>1</v>
      </c>
      <c r="AU626" s="161">
        <v>-2.5195175038259983</v>
      </c>
      <c r="AV626" s="51">
        <v>1.1861841704926648</v>
      </c>
    </row>
    <row r="627" spans="20:48" ht="15" customHeight="1" x14ac:dyDescent="0.2">
      <c r="T627" s="256"/>
      <c r="U627" s="283"/>
      <c r="V627" s="135" t="s">
        <v>12</v>
      </c>
      <c r="W627" s="159">
        <v>-0.11111111111111105</v>
      </c>
      <c r="X627" s="161">
        <v>0.64406118871953066</v>
      </c>
      <c r="Y627" s="161">
        <v>1</v>
      </c>
      <c r="Z627" s="161">
        <v>-2.0247272271976606</v>
      </c>
      <c r="AA627" s="51">
        <v>1.8025050049754385</v>
      </c>
      <c r="AO627" s="256"/>
      <c r="AP627" s="283"/>
      <c r="AQ627" s="135" t="s">
        <v>12</v>
      </c>
      <c r="AR627" s="159">
        <v>-0.2222222222222221</v>
      </c>
      <c r="AS627" s="161">
        <v>0.62360956446232363</v>
      </c>
      <c r="AT627" s="161">
        <v>1</v>
      </c>
      <c r="AU627" s="161">
        <v>-2.0750730593815536</v>
      </c>
      <c r="AV627" s="51">
        <v>1.6306286149371094</v>
      </c>
    </row>
    <row r="628" spans="20:48" ht="15" customHeight="1" x14ac:dyDescent="0.2">
      <c r="T628" s="256"/>
      <c r="U628" s="284"/>
      <c r="V628" s="146" t="s">
        <v>15</v>
      </c>
      <c r="W628" s="162">
        <v>0.88888888888888828</v>
      </c>
      <c r="X628" s="164">
        <v>0.64406118871953066</v>
      </c>
      <c r="Y628" s="164">
        <v>1</v>
      </c>
      <c r="Z628" s="164">
        <v>-1.0247272271976613</v>
      </c>
      <c r="AA628" s="55">
        <v>2.8025050049754379</v>
      </c>
      <c r="AO628" s="256"/>
      <c r="AP628" s="284"/>
      <c r="AQ628" s="146" t="s">
        <v>15</v>
      </c>
      <c r="AR628" s="162">
        <v>1.2222222222222214</v>
      </c>
      <c r="AS628" s="164">
        <v>0.62360956446232363</v>
      </c>
      <c r="AT628" s="164">
        <v>0.56998416146527076</v>
      </c>
      <c r="AU628" s="164">
        <v>-0.63062861493711009</v>
      </c>
      <c r="AV628" s="55">
        <v>3.0750730593815527</v>
      </c>
    </row>
    <row r="629" spans="20:48" ht="15" customHeight="1" x14ac:dyDescent="0.2">
      <c r="T629" s="256"/>
      <c r="U629" s="282" t="s">
        <v>15</v>
      </c>
      <c r="V629" s="165" t="s">
        <v>82</v>
      </c>
      <c r="W629" s="166">
        <v>-0.99999999999999933</v>
      </c>
      <c r="X629" s="167">
        <v>0.64406118871953066</v>
      </c>
      <c r="Y629" s="167">
        <v>1</v>
      </c>
      <c r="Z629" s="167">
        <v>-2.913616116086549</v>
      </c>
      <c r="AA629" s="59">
        <v>0.91361611608655036</v>
      </c>
      <c r="AO629" s="256"/>
      <c r="AP629" s="282" t="s">
        <v>15</v>
      </c>
      <c r="AQ629" s="165" t="s">
        <v>82</v>
      </c>
      <c r="AR629" s="192" t="s">
        <v>254</v>
      </c>
      <c r="AS629" s="167">
        <v>0.62360956446232363</v>
      </c>
      <c r="AT629" s="167">
        <v>6.6102761390615227E-4</v>
      </c>
      <c r="AU629" s="167">
        <v>-4.6306286149371081</v>
      </c>
      <c r="AV629" s="59">
        <v>-0.92492694061844527</v>
      </c>
    </row>
    <row r="630" spans="20:48" ht="15" customHeight="1" x14ac:dyDescent="0.2">
      <c r="T630" s="256"/>
      <c r="U630" s="283"/>
      <c r="V630" s="135">
        <v>1.25</v>
      </c>
      <c r="W630" s="159">
        <v>-1.5555555555555551</v>
      </c>
      <c r="X630" s="161">
        <v>0.64406118871953066</v>
      </c>
      <c r="Y630" s="161">
        <v>0.20387296168434818</v>
      </c>
      <c r="Z630" s="161">
        <v>-3.4691716716421048</v>
      </c>
      <c r="AA630" s="51">
        <v>0.3580605605309945</v>
      </c>
      <c r="AO630" s="256"/>
      <c r="AP630" s="283"/>
      <c r="AQ630" s="135">
        <v>1.25</v>
      </c>
      <c r="AR630" s="190" t="s">
        <v>282</v>
      </c>
      <c r="AS630" s="161">
        <v>0.62360956446232363</v>
      </c>
      <c r="AT630" s="161">
        <v>4.2845793532971146E-2</v>
      </c>
      <c r="AU630" s="161">
        <v>-3.7417397260482197</v>
      </c>
      <c r="AV630" s="51">
        <v>-3.6038051729556701E-2</v>
      </c>
    </row>
    <row r="631" spans="20:48" ht="15" customHeight="1" x14ac:dyDescent="0.2">
      <c r="T631" s="256"/>
      <c r="U631" s="283"/>
      <c r="V631" s="135" t="s">
        <v>12</v>
      </c>
      <c r="W631" s="159">
        <v>-0.99999999999999933</v>
      </c>
      <c r="X631" s="161">
        <v>0.64406118871953066</v>
      </c>
      <c r="Y631" s="161">
        <v>1</v>
      </c>
      <c r="Z631" s="161">
        <v>-2.913616116086549</v>
      </c>
      <c r="AA631" s="51">
        <v>0.91361611608655036</v>
      </c>
      <c r="AO631" s="256"/>
      <c r="AP631" s="283"/>
      <c r="AQ631" s="135" t="s">
        <v>12</v>
      </c>
      <c r="AR631" s="159">
        <v>-1.4444444444444435</v>
      </c>
      <c r="AS631" s="161">
        <v>0.62360956446232363</v>
      </c>
      <c r="AT631" s="161">
        <v>0.2575111445444262</v>
      </c>
      <c r="AU631" s="161">
        <v>-3.2972952816037751</v>
      </c>
      <c r="AV631" s="51">
        <v>0.40840639271488793</v>
      </c>
    </row>
    <row r="632" spans="20:48" ht="15" customHeight="1" thickBot="1" x14ac:dyDescent="0.25">
      <c r="T632" s="257"/>
      <c r="U632" s="284"/>
      <c r="V632" s="146">
        <v>2.5</v>
      </c>
      <c r="W632" s="162">
        <v>-0.88888888888888828</v>
      </c>
      <c r="X632" s="164">
        <v>0.64406118871953066</v>
      </c>
      <c r="Y632" s="164">
        <v>1</v>
      </c>
      <c r="Z632" s="164">
        <v>-2.8025050049754379</v>
      </c>
      <c r="AA632" s="55">
        <v>1.0247272271976613</v>
      </c>
      <c r="AO632" s="257"/>
      <c r="AP632" s="284"/>
      <c r="AQ632" s="146">
        <v>2.5</v>
      </c>
      <c r="AR632" s="162">
        <v>-1.2222222222222214</v>
      </c>
      <c r="AS632" s="164">
        <v>0.62360956446232363</v>
      </c>
      <c r="AT632" s="164">
        <v>0.56998416146527076</v>
      </c>
      <c r="AU632" s="164">
        <v>-3.0750730593815527</v>
      </c>
      <c r="AV632" s="55">
        <v>0.63062861493711009</v>
      </c>
    </row>
    <row r="633" spans="20:48" ht="15" customHeight="1" x14ac:dyDescent="0.2">
      <c r="T633" s="261" t="s">
        <v>13</v>
      </c>
      <c r="U633" s="286">
        <v>0</v>
      </c>
      <c r="V633" s="165">
        <v>1.25</v>
      </c>
      <c r="W633" s="166">
        <v>-0.11111111111111105</v>
      </c>
      <c r="X633" s="167">
        <v>0.61161595308990613</v>
      </c>
      <c r="Y633" s="167">
        <v>1</v>
      </c>
      <c r="Z633" s="167">
        <v>-1.9283268744384567</v>
      </c>
      <c r="AA633" s="59">
        <v>1.7061046522162346</v>
      </c>
      <c r="AO633" s="261" t="s">
        <v>13</v>
      </c>
      <c r="AP633" s="286">
        <v>0</v>
      </c>
      <c r="AQ633" s="165">
        <v>1.25</v>
      </c>
      <c r="AR633" s="166">
        <v>0.77777777777777768</v>
      </c>
      <c r="AS633" s="167">
        <v>0.64693007235598388</v>
      </c>
      <c r="AT633" s="167">
        <v>1</v>
      </c>
      <c r="AU633" s="167">
        <v>-1.1443622830178275</v>
      </c>
      <c r="AV633" s="59">
        <v>2.6999178385733829</v>
      </c>
    </row>
    <row r="634" spans="20:48" ht="15" customHeight="1" x14ac:dyDescent="0.2">
      <c r="T634" s="256"/>
      <c r="U634" s="283"/>
      <c r="V634" s="135" t="s">
        <v>12</v>
      </c>
      <c r="W634" s="159">
        <v>-0.11111111111111105</v>
      </c>
      <c r="X634" s="161">
        <v>0.61161595308990613</v>
      </c>
      <c r="Y634" s="161">
        <v>1</v>
      </c>
      <c r="Z634" s="161">
        <v>-1.9283268744384567</v>
      </c>
      <c r="AA634" s="51">
        <v>1.7061046522162346</v>
      </c>
      <c r="AO634" s="256"/>
      <c r="AP634" s="283"/>
      <c r="AQ634" s="135" t="s">
        <v>12</v>
      </c>
      <c r="AR634" s="159">
        <v>1.6666666666666665</v>
      </c>
      <c r="AS634" s="161">
        <v>0.64693007235598388</v>
      </c>
      <c r="AT634" s="161">
        <v>0.13785221065909908</v>
      </c>
      <c r="AU634" s="161">
        <v>-0.25547339412893866</v>
      </c>
      <c r="AV634" s="51">
        <v>3.5888067274622717</v>
      </c>
    </row>
    <row r="635" spans="20:48" ht="15" customHeight="1" x14ac:dyDescent="0.2">
      <c r="T635" s="256"/>
      <c r="U635" s="283"/>
      <c r="V635" s="135">
        <v>2.5</v>
      </c>
      <c r="W635" s="159">
        <v>-0.55555555555555547</v>
      </c>
      <c r="X635" s="161">
        <v>0.61161595308990613</v>
      </c>
      <c r="Y635" s="161">
        <v>1</v>
      </c>
      <c r="Z635" s="161">
        <v>-2.3727713188829012</v>
      </c>
      <c r="AA635" s="51">
        <v>1.2616602077717902</v>
      </c>
      <c r="AO635" s="256"/>
      <c r="AP635" s="283"/>
      <c r="AQ635" s="135">
        <v>2.5</v>
      </c>
      <c r="AR635" s="190" t="s">
        <v>187</v>
      </c>
      <c r="AS635" s="161">
        <v>0.64693007235598388</v>
      </c>
      <c r="AT635" s="161">
        <v>1.3935427650014664E-2</v>
      </c>
      <c r="AU635" s="161">
        <v>0.30008216142661714</v>
      </c>
      <c r="AV635" s="51">
        <v>4.1443622830178279</v>
      </c>
    </row>
    <row r="636" spans="20:48" ht="15" customHeight="1" x14ac:dyDescent="0.2">
      <c r="T636" s="256"/>
      <c r="U636" s="284"/>
      <c r="V636" s="146" t="s">
        <v>15</v>
      </c>
      <c r="W636" s="162">
        <v>0.66666666666666596</v>
      </c>
      <c r="X636" s="164">
        <v>0.61161595308990613</v>
      </c>
      <c r="Y636" s="164">
        <v>1</v>
      </c>
      <c r="Z636" s="164">
        <v>-1.1505490966606797</v>
      </c>
      <c r="AA636" s="55">
        <v>2.4838824299940114</v>
      </c>
      <c r="AO636" s="256"/>
      <c r="AP636" s="284"/>
      <c r="AQ636" s="146" t="s">
        <v>15</v>
      </c>
      <c r="AR636" s="191" t="s">
        <v>266</v>
      </c>
      <c r="AS636" s="164">
        <v>0.64693007235598388</v>
      </c>
      <c r="AT636" s="164">
        <v>4.1917356047196411E-5</v>
      </c>
      <c r="AU636" s="164">
        <v>1.5223043836488377</v>
      </c>
      <c r="AV636" s="55">
        <v>5.3665845052400485</v>
      </c>
    </row>
    <row r="637" spans="20:48" ht="15" customHeight="1" x14ac:dyDescent="0.2">
      <c r="T637" s="256"/>
      <c r="U637" s="282">
        <v>1.25</v>
      </c>
      <c r="V637" s="165" t="s">
        <v>82</v>
      </c>
      <c r="W637" s="166">
        <v>0.11111111111111105</v>
      </c>
      <c r="X637" s="167">
        <v>0.61161595308990613</v>
      </c>
      <c r="Y637" s="167">
        <v>1</v>
      </c>
      <c r="Z637" s="167">
        <v>-1.7061046522162346</v>
      </c>
      <c r="AA637" s="59">
        <v>1.9283268744384567</v>
      </c>
      <c r="AO637" s="256"/>
      <c r="AP637" s="282">
        <v>1.25</v>
      </c>
      <c r="AQ637" s="165" t="s">
        <v>82</v>
      </c>
      <c r="AR637" s="166">
        <v>-0.77777777777777768</v>
      </c>
      <c r="AS637" s="167">
        <v>0.64693007235598388</v>
      </c>
      <c r="AT637" s="167">
        <v>1</v>
      </c>
      <c r="AU637" s="167">
        <v>-2.6999178385733829</v>
      </c>
      <c r="AV637" s="59">
        <v>1.1443622830178275</v>
      </c>
    </row>
    <row r="638" spans="20:48" ht="15" customHeight="1" x14ac:dyDescent="0.2">
      <c r="T638" s="256"/>
      <c r="U638" s="283"/>
      <c r="V638" s="135" t="s">
        <v>12</v>
      </c>
      <c r="W638" s="159">
        <v>0</v>
      </c>
      <c r="X638" s="161">
        <v>0.61161595308990613</v>
      </c>
      <c r="Y638" s="161">
        <v>1</v>
      </c>
      <c r="Z638" s="161">
        <v>-1.8172157633273456</v>
      </c>
      <c r="AA638" s="51">
        <v>1.8172157633273456</v>
      </c>
      <c r="AO638" s="256"/>
      <c r="AP638" s="283"/>
      <c r="AQ638" s="135" t="s">
        <v>12</v>
      </c>
      <c r="AR638" s="159">
        <v>0.88888888888888884</v>
      </c>
      <c r="AS638" s="161">
        <v>0.64693007235598388</v>
      </c>
      <c r="AT638" s="161">
        <v>1</v>
      </c>
      <c r="AU638" s="161">
        <v>-1.0332511719067163</v>
      </c>
      <c r="AV638" s="51">
        <v>2.811028949684494</v>
      </c>
    </row>
    <row r="639" spans="20:48" ht="15" customHeight="1" x14ac:dyDescent="0.2">
      <c r="T639" s="256"/>
      <c r="U639" s="283"/>
      <c r="V639" s="135">
        <v>2.5</v>
      </c>
      <c r="W639" s="159">
        <v>-0.44444444444444442</v>
      </c>
      <c r="X639" s="161">
        <v>0.61161595308990613</v>
      </c>
      <c r="Y639" s="161">
        <v>1</v>
      </c>
      <c r="Z639" s="161">
        <v>-2.26166020777179</v>
      </c>
      <c r="AA639" s="51">
        <v>1.3727713188829012</v>
      </c>
      <c r="AO639" s="256"/>
      <c r="AP639" s="283"/>
      <c r="AQ639" s="135">
        <v>2.5</v>
      </c>
      <c r="AR639" s="159">
        <v>1.4444444444444444</v>
      </c>
      <c r="AS639" s="161">
        <v>0.64693007235598388</v>
      </c>
      <c r="AT639" s="161">
        <v>0.31227226931269048</v>
      </c>
      <c r="AU639" s="161">
        <v>-0.47769561635116076</v>
      </c>
      <c r="AV639" s="51">
        <v>3.3665845052400498</v>
      </c>
    </row>
    <row r="640" spans="20:48" ht="15" customHeight="1" x14ac:dyDescent="0.2">
      <c r="T640" s="256"/>
      <c r="U640" s="284"/>
      <c r="V640" s="146" t="s">
        <v>15</v>
      </c>
      <c r="W640" s="162">
        <v>0.77777777777777701</v>
      </c>
      <c r="X640" s="164">
        <v>0.61161595308990613</v>
      </c>
      <c r="Y640" s="164">
        <v>1</v>
      </c>
      <c r="Z640" s="164">
        <v>-1.0394379855495686</v>
      </c>
      <c r="AA640" s="55">
        <v>2.5949935411051226</v>
      </c>
      <c r="AO640" s="256"/>
      <c r="AP640" s="284"/>
      <c r="AQ640" s="146" t="s">
        <v>15</v>
      </c>
      <c r="AR640" s="191" t="s">
        <v>270</v>
      </c>
      <c r="AS640" s="164">
        <v>0.64693007235598388</v>
      </c>
      <c r="AT640" s="164">
        <v>1.8378688975836737E-3</v>
      </c>
      <c r="AU640" s="164">
        <v>0.74452660587106001</v>
      </c>
      <c r="AV640" s="55">
        <v>4.5888067274622708</v>
      </c>
    </row>
    <row r="641" spans="20:48" ht="15" customHeight="1" x14ac:dyDescent="0.2">
      <c r="T641" s="256"/>
      <c r="U641" s="282">
        <v>2</v>
      </c>
      <c r="V641" s="165" t="s">
        <v>82</v>
      </c>
      <c r="W641" s="166">
        <v>0.11111111111111105</v>
      </c>
      <c r="X641" s="167">
        <v>0.61161595308990613</v>
      </c>
      <c r="Y641" s="167">
        <v>1</v>
      </c>
      <c r="Z641" s="167">
        <v>-1.7061046522162346</v>
      </c>
      <c r="AA641" s="59">
        <v>1.9283268744384567</v>
      </c>
      <c r="AO641" s="256"/>
      <c r="AP641" s="282">
        <v>2</v>
      </c>
      <c r="AQ641" s="165" t="s">
        <v>82</v>
      </c>
      <c r="AR641" s="166">
        <v>-1.6666666666666665</v>
      </c>
      <c r="AS641" s="167">
        <v>0.64693007235598388</v>
      </c>
      <c r="AT641" s="167">
        <v>0.13785221065909908</v>
      </c>
      <c r="AU641" s="167">
        <v>-3.5888067274622717</v>
      </c>
      <c r="AV641" s="59">
        <v>0.25547339412893866</v>
      </c>
    </row>
    <row r="642" spans="20:48" ht="15" customHeight="1" x14ac:dyDescent="0.2">
      <c r="T642" s="256"/>
      <c r="U642" s="283"/>
      <c r="V642" s="135">
        <v>1.25</v>
      </c>
      <c r="W642" s="159">
        <v>0</v>
      </c>
      <c r="X642" s="161">
        <v>0.61161595308990613</v>
      </c>
      <c r="Y642" s="161">
        <v>1</v>
      </c>
      <c r="Z642" s="161">
        <v>-1.8172157633273456</v>
      </c>
      <c r="AA642" s="51">
        <v>1.8172157633273456</v>
      </c>
      <c r="AO642" s="256"/>
      <c r="AP642" s="283"/>
      <c r="AQ642" s="135">
        <v>1.25</v>
      </c>
      <c r="AR642" s="159">
        <v>-0.88888888888888884</v>
      </c>
      <c r="AS642" s="161">
        <v>0.64693007235598388</v>
      </c>
      <c r="AT642" s="161">
        <v>1</v>
      </c>
      <c r="AU642" s="161">
        <v>-2.811028949684494</v>
      </c>
      <c r="AV642" s="51">
        <v>1.0332511719067163</v>
      </c>
    </row>
    <row r="643" spans="20:48" ht="15" customHeight="1" x14ac:dyDescent="0.2">
      <c r="T643" s="256"/>
      <c r="U643" s="283"/>
      <c r="V643" s="135">
        <v>2.5</v>
      </c>
      <c r="W643" s="159">
        <v>-0.44444444444444442</v>
      </c>
      <c r="X643" s="161">
        <v>0.61161595308990613</v>
      </c>
      <c r="Y643" s="161">
        <v>1</v>
      </c>
      <c r="Z643" s="161">
        <v>-2.26166020777179</v>
      </c>
      <c r="AA643" s="51">
        <v>1.3727713188829012</v>
      </c>
      <c r="AO643" s="256"/>
      <c r="AP643" s="283"/>
      <c r="AQ643" s="135">
        <v>2.5</v>
      </c>
      <c r="AR643" s="159">
        <v>0.55555555555555558</v>
      </c>
      <c r="AS643" s="161">
        <v>0.64693007235598388</v>
      </c>
      <c r="AT643" s="161">
        <v>1</v>
      </c>
      <c r="AU643" s="161">
        <v>-1.3665845052400496</v>
      </c>
      <c r="AV643" s="51">
        <v>2.477695616351161</v>
      </c>
    </row>
    <row r="644" spans="20:48" ht="15" customHeight="1" x14ac:dyDescent="0.2">
      <c r="T644" s="256"/>
      <c r="U644" s="284"/>
      <c r="V644" s="146" t="s">
        <v>15</v>
      </c>
      <c r="W644" s="162">
        <v>0.77777777777777701</v>
      </c>
      <c r="X644" s="164">
        <v>0.61161595308990613</v>
      </c>
      <c r="Y644" s="164">
        <v>1</v>
      </c>
      <c r="Z644" s="164">
        <v>-1.0394379855495686</v>
      </c>
      <c r="AA644" s="55">
        <v>2.5949935411051226</v>
      </c>
      <c r="AO644" s="256"/>
      <c r="AP644" s="284"/>
      <c r="AQ644" s="146" t="s">
        <v>15</v>
      </c>
      <c r="AR644" s="162">
        <v>1.7777777777777763</v>
      </c>
      <c r="AS644" s="164">
        <v>0.64693007235598388</v>
      </c>
      <c r="AT644" s="164">
        <v>8.949974982539606E-2</v>
      </c>
      <c r="AU644" s="164">
        <v>-0.14436228301782883</v>
      </c>
      <c r="AV644" s="55">
        <v>3.6999178385733815</v>
      </c>
    </row>
    <row r="645" spans="20:48" ht="15" customHeight="1" x14ac:dyDescent="0.2">
      <c r="T645" s="256"/>
      <c r="U645" s="282">
        <v>2.5</v>
      </c>
      <c r="V645" s="165" t="s">
        <v>82</v>
      </c>
      <c r="W645" s="166">
        <v>0.55555555555555547</v>
      </c>
      <c r="X645" s="167">
        <v>0.61161595308990613</v>
      </c>
      <c r="Y645" s="167">
        <v>1</v>
      </c>
      <c r="Z645" s="167">
        <v>-1.2616602077717902</v>
      </c>
      <c r="AA645" s="59">
        <v>2.3727713188829012</v>
      </c>
      <c r="AO645" s="256"/>
      <c r="AP645" s="282">
        <v>2.5</v>
      </c>
      <c r="AQ645" s="165" t="s">
        <v>82</v>
      </c>
      <c r="AR645" s="192" t="s">
        <v>199</v>
      </c>
      <c r="AS645" s="167">
        <v>0.64693007235598388</v>
      </c>
      <c r="AT645" s="167">
        <v>1.3935427650014664E-2</v>
      </c>
      <c r="AU645" s="167">
        <v>-4.1443622830178279</v>
      </c>
      <c r="AV645" s="59">
        <v>-0.30008216142661714</v>
      </c>
    </row>
    <row r="646" spans="20:48" ht="15" customHeight="1" x14ac:dyDescent="0.2">
      <c r="T646" s="256"/>
      <c r="U646" s="283"/>
      <c r="V646" s="135">
        <v>1.25</v>
      </c>
      <c r="W646" s="159">
        <v>0.44444444444444442</v>
      </c>
      <c r="X646" s="161">
        <v>0.61161595308990613</v>
      </c>
      <c r="Y646" s="161">
        <v>1</v>
      </c>
      <c r="Z646" s="161">
        <v>-1.3727713188829012</v>
      </c>
      <c r="AA646" s="51">
        <v>2.26166020777179</v>
      </c>
      <c r="AO646" s="256"/>
      <c r="AP646" s="283"/>
      <c r="AQ646" s="135">
        <v>1.25</v>
      </c>
      <c r="AR646" s="159">
        <v>-1.4444444444444444</v>
      </c>
      <c r="AS646" s="161">
        <v>0.64693007235598388</v>
      </c>
      <c r="AT646" s="161">
        <v>0.31227226931269048</v>
      </c>
      <c r="AU646" s="161">
        <v>-3.3665845052400498</v>
      </c>
      <c r="AV646" s="51">
        <v>0.47769561635116076</v>
      </c>
    </row>
    <row r="647" spans="20:48" ht="15" customHeight="1" x14ac:dyDescent="0.2">
      <c r="T647" s="256"/>
      <c r="U647" s="283"/>
      <c r="V647" s="135" t="s">
        <v>12</v>
      </c>
      <c r="W647" s="159">
        <v>0.44444444444444442</v>
      </c>
      <c r="X647" s="161">
        <v>0.61161595308990613</v>
      </c>
      <c r="Y647" s="161">
        <v>1</v>
      </c>
      <c r="Z647" s="161">
        <v>-1.3727713188829012</v>
      </c>
      <c r="AA647" s="51">
        <v>2.26166020777179</v>
      </c>
      <c r="AO647" s="256"/>
      <c r="AP647" s="283"/>
      <c r="AQ647" s="135" t="s">
        <v>12</v>
      </c>
      <c r="AR647" s="159">
        <v>-0.55555555555555558</v>
      </c>
      <c r="AS647" s="161">
        <v>0.64693007235598388</v>
      </c>
      <c r="AT647" s="161">
        <v>1</v>
      </c>
      <c r="AU647" s="161">
        <v>-2.477695616351161</v>
      </c>
      <c r="AV647" s="51">
        <v>1.3665845052400496</v>
      </c>
    </row>
    <row r="648" spans="20:48" ht="15" customHeight="1" x14ac:dyDescent="0.2">
      <c r="T648" s="256"/>
      <c r="U648" s="284"/>
      <c r="V648" s="146" t="s">
        <v>15</v>
      </c>
      <c r="W648" s="162">
        <v>1.2222222222222214</v>
      </c>
      <c r="X648" s="164">
        <v>0.61161595308990613</v>
      </c>
      <c r="Y648" s="164">
        <v>0.52508145350020818</v>
      </c>
      <c r="Z648" s="164">
        <v>-0.59499354110512415</v>
      </c>
      <c r="AA648" s="55">
        <v>3.0394379855495672</v>
      </c>
      <c r="AO648" s="256"/>
      <c r="AP648" s="284"/>
      <c r="AQ648" s="146" t="s">
        <v>15</v>
      </c>
      <c r="AR648" s="162">
        <v>1.2222222222222208</v>
      </c>
      <c r="AS648" s="164">
        <v>0.64693007235598388</v>
      </c>
      <c r="AT648" s="164">
        <v>0.66120704826564392</v>
      </c>
      <c r="AU648" s="164">
        <v>-0.69991783857338441</v>
      </c>
      <c r="AV648" s="55">
        <v>3.1443622830178262</v>
      </c>
    </row>
    <row r="649" spans="20:48" ht="15" customHeight="1" x14ac:dyDescent="0.2">
      <c r="T649" s="256"/>
      <c r="U649" s="282" t="s">
        <v>15</v>
      </c>
      <c r="V649" s="165" t="s">
        <v>82</v>
      </c>
      <c r="W649" s="166">
        <v>-0.66666666666666596</v>
      </c>
      <c r="X649" s="167">
        <v>0.61161595308990613</v>
      </c>
      <c r="Y649" s="167">
        <v>1</v>
      </c>
      <c r="Z649" s="167">
        <v>-2.4838824299940114</v>
      </c>
      <c r="AA649" s="59">
        <v>1.1505490966606797</v>
      </c>
      <c r="AO649" s="256"/>
      <c r="AP649" s="282" t="s">
        <v>15</v>
      </c>
      <c r="AQ649" s="165" t="s">
        <v>82</v>
      </c>
      <c r="AR649" s="192" t="s">
        <v>255</v>
      </c>
      <c r="AS649" s="167">
        <v>0.64693007235598388</v>
      </c>
      <c r="AT649" s="167">
        <v>4.1917356047196411E-5</v>
      </c>
      <c r="AU649" s="167">
        <v>-5.3665845052400485</v>
      </c>
      <c r="AV649" s="59">
        <v>-1.5223043836488377</v>
      </c>
    </row>
    <row r="650" spans="20:48" ht="15" customHeight="1" x14ac:dyDescent="0.2">
      <c r="T650" s="256"/>
      <c r="U650" s="283"/>
      <c r="V650" s="135">
        <v>1.25</v>
      </c>
      <c r="W650" s="159">
        <v>-0.77777777777777701</v>
      </c>
      <c r="X650" s="161">
        <v>0.61161595308990613</v>
      </c>
      <c r="Y650" s="161">
        <v>1</v>
      </c>
      <c r="Z650" s="161">
        <v>-2.5949935411051226</v>
      </c>
      <c r="AA650" s="51">
        <v>1.0394379855495686</v>
      </c>
      <c r="AO650" s="256"/>
      <c r="AP650" s="283"/>
      <c r="AQ650" s="135">
        <v>1.25</v>
      </c>
      <c r="AR650" s="190" t="s">
        <v>256</v>
      </c>
      <c r="AS650" s="161">
        <v>0.64693007235598388</v>
      </c>
      <c r="AT650" s="161">
        <v>1.8378688975836737E-3</v>
      </c>
      <c r="AU650" s="161">
        <v>-4.5888067274622708</v>
      </c>
      <c r="AV650" s="51">
        <v>-0.74452660587106001</v>
      </c>
    </row>
    <row r="651" spans="20:48" ht="15" customHeight="1" x14ac:dyDescent="0.2">
      <c r="T651" s="256"/>
      <c r="U651" s="283"/>
      <c r="V651" s="135" t="s">
        <v>12</v>
      </c>
      <c r="W651" s="159">
        <v>-0.77777777777777701</v>
      </c>
      <c r="X651" s="161">
        <v>0.61161595308990613</v>
      </c>
      <c r="Y651" s="161">
        <v>1</v>
      </c>
      <c r="Z651" s="161">
        <v>-2.5949935411051226</v>
      </c>
      <c r="AA651" s="51">
        <v>1.0394379855495686</v>
      </c>
      <c r="AO651" s="256"/>
      <c r="AP651" s="283"/>
      <c r="AQ651" s="135" t="s">
        <v>12</v>
      </c>
      <c r="AR651" s="159">
        <v>-1.7777777777777763</v>
      </c>
      <c r="AS651" s="161">
        <v>0.64693007235598388</v>
      </c>
      <c r="AT651" s="161">
        <v>8.949974982539606E-2</v>
      </c>
      <c r="AU651" s="161">
        <v>-3.6999178385733815</v>
      </c>
      <c r="AV651" s="51">
        <v>0.14436228301782883</v>
      </c>
    </row>
    <row r="652" spans="20:48" ht="15" customHeight="1" thickBot="1" x14ac:dyDescent="0.25">
      <c r="T652" s="257"/>
      <c r="U652" s="284"/>
      <c r="V652" s="146">
        <v>2.5</v>
      </c>
      <c r="W652" s="162">
        <v>-1.2222222222222214</v>
      </c>
      <c r="X652" s="164">
        <v>0.61161595308990613</v>
      </c>
      <c r="Y652" s="164">
        <v>0.52508145350020818</v>
      </c>
      <c r="Z652" s="164">
        <v>-3.0394379855495672</v>
      </c>
      <c r="AA652" s="55">
        <v>0.59499354110512415</v>
      </c>
      <c r="AO652" s="257"/>
      <c r="AP652" s="284"/>
      <c r="AQ652" s="146">
        <v>2.5</v>
      </c>
      <c r="AR652" s="162">
        <v>-1.2222222222222208</v>
      </c>
      <c r="AS652" s="164">
        <v>0.64693007235598388</v>
      </c>
      <c r="AT652" s="164">
        <v>0.66120704826564392</v>
      </c>
      <c r="AU652" s="164">
        <v>-3.1443622830178262</v>
      </c>
      <c r="AV652" s="55">
        <v>0.69991783857338441</v>
      </c>
    </row>
    <row r="653" spans="20:48" ht="15" customHeight="1" x14ac:dyDescent="0.2">
      <c r="T653" s="261" t="s">
        <v>14</v>
      </c>
      <c r="U653" s="286">
        <v>0</v>
      </c>
      <c r="V653" s="165">
        <v>1.25</v>
      </c>
      <c r="W653" s="166">
        <v>-0.33333333333333315</v>
      </c>
      <c r="X653" s="167">
        <v>0.55444333110554</v>
      </c>
      <c r="Y653" s="167">
        <v>1</v>
      </c>
      <c r="Z653" s="167">
        <v>-1.9806794433662145</v>
      </c>
      <c r="AA653" s="59">
        <v>1.3140127766995482</v>
      </c>
      <c r="AO653" s="261" t="s">
        <v>14</v>
      </c>
      <c r="AP653" s="286">
        <v>0</v>
      </c>
      <c r="AQ653" s="165">
        <v>1.25</v>
      </c>
      <c r="AR653" s="166">
        <v>1.333333333333333</v>
      </c>
      <c r="AS653" s="167">
        <v>0.62853936105470876</v>
      </c>
      <c r="AT653" s="167">
        <v>0.40141466967452827</v>
      </c>
      <c r="AU653" s="167">
        <v>-0.53416477395101891</v>
      </c>
      <c r="AV653" s="59">
        <v>3.200831440617685</v>
      </c>
    </row>
    <row r="654" spans="20:48" ht="15" customHeight="1" x14ac:dyDescent="0.2">
      <c r="T654" s="256"/>
      <c r="U654" s="283"/>
      <c r="V654" s="135" t="s">
        <v>12</v>
      </c>
      <c r="W654" s="159">
        <v>0</v>
      </c>
      <c r="X654" s="161">
        <v>0.55444333110554</v>
      </c>
      <c r="Y654" s="161">
        <v>1</v>
      </c>
      <c r="Z654" s="161">
        <v>-1.6473461100328814</v>
      </c>
      <c r="AA654" s="51">
        <v>1.6473461100328814</v>
      </c>
      <c r="AO654" s="256"/>
      <c r="AP654" s="283"/>
      <c r="AQ654" s="135" t="s">
        <v>12</v>
      </c>
      <c r="AR654" s="190" t="s">
        <v>285</v>
      </c>
      <c r="AS654" s="161">
        <v>0.62853936105470876</v>
      </c>
      <c r="AT654" s="161">
        <v>2.8274025131486101E-2</v>
      </c>
      <c r="AU654" s="161">
        <v>0.13250189271564808</v>
      </c>
      <c r="AV654" s="51">
        <v>3.8674981072843519</v>
      </c>
    </row>
    <row r="655" spans="20:48" ht="15" customHeight="1" x14ac:dyDescent="0.2">
      <c r="T655" s="256"/>
      <c r="U655" s="283"/>
      <c r="V655" s="135">
        <v>2.5</v>
      </c>
      <c r="W655" s="159">
        <v>0.22222222222222221</v>
      </c>
      <c r="X655" s="161">
        <v>0.55444333110554</v>
      </c>
      <c r="Y655" s="161">
        <v>1</v>
      </c>
      <c r="Z655" s="161">
        <v>-1.4251238878106591</v>
      </c>
      <c r="AA655" s="51">
        <v>1.8695683322551035</v>
      </c>
      <c r="AO655" s="256"/>
      <c r="AP655" s="283"/>
      <c r="AQ655" s="135">
        <v>2.5</v>
      </c>
      <c r="AR655" s="190" t="s">
        <v>277</v>
      </c>
      <c r="AS655" s="161">
        <v>0.62853936105470876</v>
      </c>
      <c r="AT655" s="161">
        <v>3.7079788535406485E-3</v>
      </c>
      <c r="AU655" s="161">
        <v>0.57694633716009225</v>
      </c>
      <c r="AV655" s="51">
        <v>4.3119425517287961</v>
      </c>
    </row>
    <row r="656" spans="20:48" ht="15" customHeight="1" x14ac:dyDescent="0.2">
      <c r="T656" s="256"/>
      <c r="U656" s="284"/>
      <c r="V656" s="146" t="s">
        <v>15</v>
      </c>
      <c r="W656" s="162">
        <v>0.88888888888888806</v>
      </c>
      <c r="X656" s="164">
        <v>0.55444333110554</v>
      </c>
      <c r="Y656" s="164">
        <v>1</v>
      </c>
      <c r="Z656" s="164">
        <v>-0.75845722114399328</v>
      </c>
      <c r="AA656" s="55">
        <v>2.5362349989217696</v>
      </c>
      <c r="AO656" s="256"/>
      <c r="AP656" s="284"/>
      <c r="AQ656" s="146" t="s">
        <v>15</v>
      </c>
      <c r="AR656" s="191" t="s">
        <v>271</v>
      </c>
      <c r="AS656" s="164">
        <v>0.62853936105470876</v>
      </c>
      <c r="AT656" s="164">
        <v>4.5698397073866782E-6</v>
      </c>
      <c r="AU656" s="164">
        <v>1.9102796704934248</v>
      </c>
      <c r="AV656" s="55">
        <v>5.6452758850621283</v>
      </c>
    </row>
    <row r="657" spans="20:48" ht="15" customHeight="1" x14ac:dyDescent="0.2">
      <c r="T657" s="256"/>
      <c r="U657" s="282">
        <v>1.25</v>
      </c>
      <c r="V657" s="165" t="s">
        <v>82</v>
      </c>
      <c r="W657" s="166">
        <v>0.33333333333333315</v>
      </c>
      <c r="X657" s="167">
        <v>0.55444333110554</v>
      </c>
      <c r="Y657" s="167">
        <v>1</v>
      </c>
      <c r="Z657" s="167">
        <v>-1.3140127766995482</v>
      </c>
      <c r="AA657" s="59">
        <v>1.9806794433662145</v>
      </c>
      <c r="AO657" s="256"/>
      <c r="AP657" s="282">
        <v>1.25</v>
      </c>
      <c r="AQ657" s="165" t="s">
        <v>82</v>
      </c>
      <c r="AR657" s="166">
        <v>-1.333333333333333</v>
      </c>
      <c r="AS657" s="167">
        <v>0.62853936105470876</v>
      </c>
      <c r="AT657" s="167">
        <v>0.40141466967452827</v>
      </c>
      <c r="AU657" s="167">
        <v>-3.200831440617685</v>
      </c>
      <c r="AV657" s="59">
        <v>0.53416477395101891</v>
      </c>
    </row>
    <row r="658" spans="20:48" ht="15" customHeight="1" x14ac:dyDescent="0.2">
      <c r="T658" s="256"/>
      <c r="U658" s="283"/>
      <c r="V658" s="135" t="s">
        <v>12</v>
      </c>
      <c r="W658" s="159">
        <v>0.33333333333333315</v>
      </c>
      <c r="X658" s="161">
        <v>0.55444333110554</v>
      </c>
      <c r="Y658" s="161">
        <v>1</v>
      </c>
      <c r="Z658" s="161">
        <v>-1.3140127766995482</v>
      </c>
      <c r="AA658" s="51">
        <v>1.9806794433662145</v>
      </c>
      <c r="AO658" s="256"/>
      <c r="AP658" s="283"/>
      <c r="AQ658" s="135" t="s">
        <v>12</v>
      </c>
      <c r="AR658" s="159">
        <v>0.66666666666666696</v>
      </c>
      <c r="AS658" s="161">
        <v>0.62853936105470876</v>
      </c>
      <c r="AT658" s="161">
        <v>1</v>
      </c>
      <c r="AU658" s="161">
        <v>-1.200831440617685</v>
      </c>
      <c r="AV658" s="51">
        <v>2.5341647739510189</v>
      </c>
    </row>
    <row r="659" spans="20:48" ht="15" customHeight="1" x14ac:dyDescent="0.2">
      <c r="T659" s="256"/>
      <c r="U659" s="283"/>
      <c r="V659" s="135">
        <v>2.5</v>
      </c>
      <c r="W659" s="159">
        <v>0.55555555555555536</v>
      </c>
      <c r="X659" s="161">
        <v>0.55444333110554</v>
      </c>
      <c r="Y659" s="161">
        <v>1</v>
      </c>
      <c r="Z659" s="161">
        <v>-1.0917905544773261</v>
      </c>
      <c r="AA659" s="51">
        <v>2.2029016655884366</v>
      </c>
      <c r="AO659" s="256"/>
      <c r="AP659" s="283"/>
      <c r="AQ659" s="135">
        <v>2.5</v>
      </c>
      <c r="AR659" s="159">
        <v>1.1111111111111112</v>
      </c>
      <c r="AS659" s="161">
        <v>0.62853936105470876</v>
      </c>
      <c r="AT659" s="161">
        <v>0.84727596088259738</v>
      </c>
      <c r="AU659" s="161">
        <v>-0.75638699617324079</v>
      </c>
      <c r="AV659" s="51">
        <v>2.9786092183954631</v>
      </c>
    </row>
    <row r="660" spans="20:48" ht="15" customHeight="1" x14ac:dyDescent="0.2">
      <c r="T660" s="256"/>
      <c r="U660" s="284"/>
      <c r="V660" s="146" t="s">
        <v>15</v>
      </c>
      <c r="W660" s="162">
        <v>1.2222222222222212</v>
      </c>
      <c r="X660" s="164">
        <v>0.55444333110554</v>
      </c>
      <c r="Y660" s="164">
        <v>0.3331020094849827</v>
      </c>
      <c r="Z660" s="164">
        <v>-0.42512388781066013</v>
      </c>
      <c r="AA660" s="55">
        <v>2.8695683322551027</v>
      </c>
      <c r="AO660" s="256"/>
      <c r="AP660" s="284"/>
      <c r="AQ660" s="146" t="s">
        <v>15</v>
      </c>
      <c r="AR660" s="191" t="s">
        <v>277</v>
      </c>
      <c r="AS660" s="164">
        <v>0.62853936105470876</v>
      </c>
      <c r="AT660" s="164">
        <v>3.7079788535406585E-3</v>
      </c>
      <c r="AU660" s="164">
        <v>0.5769463371600918</v>
      </c>
      <c r="AV660" s="55">
        <v>4.3119425517287953</v>
      </c>
    </row>
    <row r="661" spans="20:48" ht="15" customHeight="1" x14ac:dyDescent="0.2">
      <c r="T661" s="256"/>
      <c r="U661" s="282">
        <v>2</v>
      </c>
      <c r="V661" s="165" t="s">
        <v>82</v>
      </c>
      <c r="W661" s="166">
        <v>0</v>
      </c>
      <c r="X661" s="167">
        <v>0.55444333110554</v>
      </c>
      <c r="Y661" s="167">
        <v>1</v>
      </c>
      <c r="Z661" s="167">
        <v>-1.6473461100328814</v>
      </c>
      <c r="AA661" s="59">
        <v>1.6473461100328814</v>
      </c>
      <c r="AO661" s="256"/>
      <c r="AP661" s="282">
        <v>2</v>
      </c>
      <c r="AQ661" s="165" t="s">
        <v>82</v>
      </c>
      <c r="AR661" s="192" t="s">
        <v>284</v>
      </c>
      <c r="AS661" s="167">
        <v>0.62853936105470876</v>
      </c>
      <c r="AT661" s="167">
        <v>2.8274025131486101E-2</v>
      </c>
      <c r="AU661" s="167">
        <v>-3.8674981072843519</v>
      </c>
      <c r="AV661" s="59">
        <v>-0.13250189271564808</v>
      </c>
    </row>
    <row r="662" spans="20:48" ht="15" customHeight="1" x14ac:dyDescent="0.2">
      <c r="T662" s="256"/>
      <c r="U662" s="283"/>
      <c r="V662" s="135">
        <v>1.25</v>
      </c>
      <c r="W662" s="159">
        <v>-0.33333333333333315</v>
      </c>
      <c r="X662" s="161">
        <v>0.55444333110554</v>
      </c>
      <c r="Y662" s="161">
        <v>1</v>
      </c>
      <c r="Z662" s="161">
        <v>-1.9806794433662145</v>
      </c>
      <c r="AA662" s="51">
        <v>1.3140127766995482</v>
      </c>
      <c r="AO662" s="256"/>
      <c r="AP662" s="283"/>
      <c r="AQ662" s="135">
        <v>1.25</v>
      </c>
      <c r="AR662" s="159">
        <v>-0.66666666666666696</v>
      </c>
      <c r="AS662" s="161">
        <v>0.62853936105470876</v>
      </c>
      <c r="AT662" s="161">
        <v>1</v>
      </c>
      <c r="AU662" s="161">
        <v>-2.5341647739510189</v>
      </c>
      <c r="AV662" s="51">
        <v>1.200831440617685</v>
      </c>
    </row>
    <row r="663" spans="20:48" ht="15" customHeight="1" x14ac:dyDescent="0.2">
      <c r="T663" s="256"/>
      <c r="U663" s="283"/>
      <c r="V663" s="135">
        <v>2.5</v>
      </c>
      <c r="W663" s="159">
        <v>0.22222222222222221</v>
      </c>
      <c r="X663" s="161">
        <v>0.55444333110554</v>
      </c>
      <c r="Y663" s="161">
        <v>1</v>
      </c>
      <c r="Z663" s="161">
        <v>-1.4251238878106591</v>
      </c>
      <c r="AA663" s="51">
        <v>1.8695683322551035</v>
      </c>
      <c r="AO663" s="256"/>
      <c r="AP663" s="283"/>
      <c r="AQ663" s="135">
        <v>2.5</v>
      </c>
      <c r="AR663" s="159">
        <v>0.4444444444444442</v>
      </c>
      <c r="AS663" s="161">
        <v>0.62853936105470876</v>
      </c>
      <c r="AT663" s="161">
        <v>1</v>
      </c>
      <c r="AU663" s="161">
        <v>-1.4230536628399078</v>
      </c>
      <c r="AV663" s="51">
        <v>2.3119425517287961</v>
      </c>
    </row>
    <row r="664" spans="20:48" ht="15" customHeight="1" x14ac:dyDescent="0.2">
      <c r="T664" s="256"/>
      <c r="U664" s="284"/>
      <c r="V664" s="146" t="s">
        <v>15</v>
      </c>
      <c r="W664" s="162">
        <v>0.88888888888888806</v>
      </c>
      <c r="X664" s="164">
        <v>0.55444333110554</v>
      </c>
      <c r="Y664" s="164">
        <v>1</v>
      </c>
      <c r="Z664" s="164">
        <v>-0.75845722114399328</v>
      </c>
      <c r="AA664" s="55">
        <v>2.5362349989217696</v>
      </c>
      <c r="AO664" s="256"/>
      <c r="AP664" s="284"/>
      <c r="AQ664" s="146" t="s">
        <v>15</v>
      </c>
      <c r="AR664" s="162">
        <v>1.7777777777777768</v>
      </c>
      <c r="AS664" s="164">
        <v>0.62853936105470876</v>
      </c>
      <c r="AT664" s="164">
        <v>7.2754964084393248E-2</v>
      </c>
      <c r="AU664" s="164">
        <v>-8.9720329506575117E-2</v>
      </c>
      <c r="AV664" s="55">
        <v>3.6452758850621287</v>
      </c>
    </row>
    <row r="665" spans="20:48" ht="15" customHeight="1" x14ac:dyDescent="0.2">
      <c r="T665" s="256"/>
      <c r="U665" s="282">
        <v>2.5</v>
      </c>
      <c r="V665" s="165" t="s">
        <v>82</v>
      </c>
      <c r="W665" s="166">
        <v>-0.22222222222222221</v>
      </c>
      <c r="X665" s="167">
        <v>0.55444333110554</v>
      </c>
      <c r="Y665" s="167">
        <v>1</v>
      </c>
      <c r="Z665" s="167">
        <v>-1.8695683322551035</v>
      </c>
      <c r="AA665" s="59">
        <v>1.4251238878106591</v>
      </c>
      <c r="AO665" s="256"/>
      <c r="AP665" s="282">
        <v>2.5</v>
      </c>
      <c r="AQ665" s="165" t="s">
        <v>82</v>
      </c>
      <c r="AR665" s="192" t="s">
        <v>274</v>
      </c>
      <c r="AS665" s="167">
        <v>0.62853936105470876</v>
      </c>
      <c r="AT665" s="167">
        <v>3.7079788535406485E-3</v>
      </c>
      <c r="AU665" s="167">
        <v>-4.3119425517287961</v>
      </c>
      <c r="AV665" s="59">
        <v>-0.57694633716009225</v>
      </c>
    </row>
    <row r="666" spans="20:48" ht="15" customHeight="1" x14ac:dyDescent="0.2">
      <c r="T666" s="256"/>
      <c r="U666" s="283"/>
      <c r="V666" s="135">
        <v>1.25</v>
      </c>
      <c r="W666" s="159">
        <v>-0.55555555555555536</v>
      </c>
      <c r="X666" s="161">
        <v>0.55444333110554</v>
      </c>
      <c r="Y666" s="161">
        <v>1</v>
      </c>
      <c r="Z666" s="161">
        <v>-2.2029016655884366</v>
      </c>
      <c r="AA666" s="51">
        <v>1.0917905544773261</v>
      </c>
      <c r="AO666" s="256"/>
      <c r="AP666" s="283"/>
      <c r="AQ666" s="135">
        <v>1.25</v>
      </c>
      <c r="AR666" s="159">
        <v>-1.1111111111111112</v>
      </c>
      <c r="AS666" s="161">
        <v>0.62853936105470876</v>
      </c>
      <c r="AT666" s="161">
        <v>0.84727596088259738</v>
      </c>
      <c r="AU666" s="161">
        <v>-2.9786092183954631</v>
      </c>
      <c r="AV666" s="51">
        <v>0.75638699617324079</v>
      </c>
    </row>
    <row r="667" spans="20:48" ht="15" customHeight="1" x14ac:dyDescent="0.2">
      <c r="T667" s="256"/>
      <c r="U667" s="283"/>
      <c r="V667" s="135" t="s">
        <v>12</v>
      </c>
      <c r="W667" s="159">
        <v>-0.22222222222222221</v>
      </c>
      <c r="X667" s="161">
        <v>0.55444333110554</v>
      </c>
      <c r="Y667" s="161">
        <v>1</v>
      </c>
      <c r="Z667" s="161">
        <v>-1.8695683322551035</v>
      </c>
      <c r="AA667" s="51">
        <v>1.4251238878106591</v>
      </c>
      <c r="AO667" s="256"/>
      <c r="AP667" s="283"/>
      <c r="AQ667" s="135" t="s">
        <v>12</v>
      </c>
      <c r="AR667" s="159">
        <v>-0.4444444444444442</v>
      </c>
      <c r="AS667" s="161">
        <v>0.62853936105470876</v>
      </c>
      <c r="AT667" s="161">
        <v>1</v>
      </c>
      <c r="AU667" s="161">
        <v>-2.3119425517287961</v>
      </c>
      <c r="AV667" s="51">
        <v>1.4230536628399078</v>
      </c>
    </row>
    <row r="668" spans="20:48" ht="15" customHeight="1" x14ac:dyDescent="0.2">
      <c r="T668" s="256"/>
      <c r="U668" s="284"/>
      <c r="V668" s="146" t="s">
        <v>15</v>
      </c>
      <c r="W668" s="162">
        <v>0.66666666666666585</v>
      </c>
      <c r="X668" s="164">
        <v>0.55444333110554</v>
      </c>
      <c r="Y668" s="164">
        <v>1</v>
      </c>
      <c r="Z668" s="164">
        <v>-0.98067944336621549</v>
      </c>
      <c r="AA668" s="55">
        <v>2.3140127766995473</v>
      </c>
      <c r="AO668" s="256"/>
      <c r="AP668" s="284"/>
      <c r="AQ668" s="146" t="s">
        <v>15</v>
      </c>
      <c r="AR668" s="162">
        <v>1.3333333333333326</v>
      </c>
      <c r="AS668" s="164">
        <v>0.62853936105470876</v>
      </c>
      <c r="AT668" s="164">
        <v>0.40141466967452932</v>
      </c>
      <c r="AU668" s="164">
        <v>-0.53416477395101936</v>
      </c>
      <c r="AV668" s="55">
        <v>3.2008314406176845</v>
      </c>
    </row>
    <row r="669" spans="20:48" ht="15" customHeight="1" x14ac:dyDescent="0.2">
      <c r="T669" s="256"/>
      <c r="U669" s="282" t="s">
        <v>15</v>
      </c>
      <c r="V669" s="165" t="s">
        <v>82</v>
      </c>
      <c r="W669" s="166">
        <v>-0.88888888888888806</v>
      </c>
      <c r="X669" s="167">
        <v>0.55444333110554</v>
      </c>
      <c r="Y669" s="167">
        <v>1</v>
      </c>
      <c r="Z669" s="167">
        <v>-2.5362349989217696</v>
      </c>
      <c r="AA669" s="59">
        <v>0.75845722114399328</v>
      </c>
      <c r="AO669" s="256"/>
      <c r="AP669" s="282" t="s">
        <v>15</v>
      </c>
      <c r="AQ669" s="165" t="s">
        <v>82</v>
      </c>
      <c r="AR669" s="192" t="s">
        <v>257</v>
      </c>
      <c r="AS669" s="167">
        <v>0.62853936105470876</v>
      </c>
      <c r="AT669" s="167">
        <v>4.5698397073866782E-6</v>
      </c>
      <c r="AU669" s="167">
        <v>-5.6452758850621283</v>
      </c>
      <c r="AV669" s="59">
        <v>-1.9102796704934248</v>
      </c>
    </row>
    <row r="670" spans="20:48" ht="15" customHeight="1" x14ac:dyDescent="0.2">
      <c r="T670" s="256"/>
      <c r="U670" s="283"/>
      <c r="V670" s="135">
        <v>1.25</v>
      </c>
      <c r="W670" s="159">
        <v>-1.2222222222222212</v>
      </c>
      <c r="X670" s="161">
        <v>0.55444333110554</v>
      </c>
      <c r="Y670" s="161">
        <v>0.3331020094849827</v>
      </c>
      <c r="Z670" s="161">
        <v>-2.8695683322551027</v>
      </c>
      <c r="AA670" s="51">
        <v>0.42512388781066013</v>
      </c>
      <c r="AO670" s="256"/>
      <c r="AP670" s="283"/>
      <c r="AQ670" s="135">
        <v>1.25</v>
      </c>
      <c r="AR670" s="190" t="s">
        <v>274</v>
      </c>
      <c r="AS670" s="161">
        <v>0.62853936105470876</v>
      </c>
      <c r="AT670" s="161">
        <v>3.7079788535406585E-3</v>
      </c>
      <c r="AU670" s="161">
        <v>-4.3119425517287953</v>
      </c>
      <c r="AV670" s="51">
        <v>-0.5769463371600918</v>
      </c>
    </row>
    <row r="671" spans="20:48" ht="15" customHeight="1" x14ac:dyDescent="0.2">
      <c r="T671" s="256"/>
      <c r="U671" s="283"/>
      <c r="V671" s="135" t="s">
        <v>12</v>
      </c>
      <c r="W671" s="159">
        <v>-0.88888888888888806</v>
      </c>
      <c r="X671" s="161">
        <v>0.55444333110554</v>
      </c>
      <c r="Y671" s="161">
        <v>1</v>
      </c>
      <c r="Z671" s="161">
        <v>-2.5362349989217696</v>
      </c>
      <c r="AA671" s="51">
        <v>0.75845722114399328</v>
      </c>
      <c r="AO671" s="256"/>
      <c r="AP671" s="283"/>
      <c r="AQ671" s="135" t="s">
        <v>12</v>
      </c>
      <c r="AR671" s="159">
        <v>-1.7777777777777768</v>
      </c>
      <c r="AS671" s="161">
        <v>0.62853936105470876</v>
      </c>
      <c r="AT671" s="161">
        <v>7.2754964084393248E-2</v>
      </c>
      <c r="AU671" s="161">
        <v>-3.6452758850621287</v>
      </c>
      <c r="AV671" s="51">
        <v>8.9720329506575117E-2</v>
      </c>
    </row>
    <row r="672" spans="20:48" ht="15" customHeight="1" thickBot="1" x14ac:dyDescent="0.25">
      <c r="T672" s="257"/>
      <c r="U672" s="284"/>
      <c r="V672" s="146">
        <v>2.5</v>
      </c>
      <c r="W672" s="162">
        <v>-0.66666666666666585</v>
      </c>
      <c r="X672" s="164">
        <v>0.55444333110554</v>
      </c>
      <c r="Y672" s="164">
        <v>1</v>
      </c>
      <c r="Z672" s="164">
        <v>-2.3140127766995473</v>
      </c>
      <c r="AA672" s="55">
        <v>0.98067944336621549</v>
      </c>
      <c r="AO672" s="257"/>
      <c r="AP672" s="284"/>
      <c r="AQ672" s="146">
        <v>2.5</v>
      </c>
      <c r="AR672" s="162">
        <v>-1.3333333333333326</v>
      </c>
      <c r="AS672" s="164">
        <v>0.62853936105470876</v>
      </c>
      <c r="AT672" s="164">
        <v>0.40141466967452932</v>
      </c>
      <c r="AU672" s="164">
        <v>-3.2008314406176845</v>
      </c>
      <c r="AV672" s="55">
        <v>0.53416477395101936</v>
      </c>
    </row>
    <row r="673" spans="20:48" ht="15" customHeight="1" x14ac:dyDescent="0.2">
      <c r="T673" s="261" t="s">
        <v>15</v>
      </c>
      <c r="U673" s="286">
        <v>0</v>
      </c>
      <c r="V673" s="165">
        <v>1.25</v>
      </c>
      <c r="W673" s="166">
        <v>0.33333333333333348</v>
      </c>
      <c r="X673" s="167">
        <v>0.55444333110553978</v>
      </c>
      <c r="Y673" s="167">
        <v>1</v>
      </c>
      <c r="Z673" s="167">
        <v>-1.3140127766995473</v>
      </c>
      <c r="AA673" s="59">
        <v>1.9806794433662143</v>
      </c>
      <c r="AO673" s="261" t="s">
        <v>15</v>
      </c>
      <c r="AP673" s="286">
        <v>0</v>
      </c>
      <c r="AQ673" s="165">
        <v>1.25</v>
      </c>
      <c r="AR673" s="166">
        <v>0.66666666666666741</v>
      </c>
      <c r="AS673" s="167">
        <v>0.54546389816149232</v>
      </c>
      <c r="AT673" s="167">
        <v>1</v>
      </c>
      <c r="AU673" s="167">
        <v>-0.95400000995832557</v>
      </c>
      <c r="AV673" s="59">
        <v>2.2873333432916603</v>
      </c>
    </row>
    <row r="674" spans="20:48" ht="15" customHeight="1" x14ac:dyDescent="0.2">
      <c r="T674" s="256"/>
      <c r="U674" s="283"/>
      <c r="V674" s="135">
        <v>2</v>
      </c>
      <c r="W674" s="159">
        <v>0.88888888888888906</v>
      </c>
      <c r="X674" s="161">
        <v>0.55444333110553978</v>
      </c>
      <c r="Y674" s="161">
        <v>1</v>
      </c>
      <c r="Z674" s="161">
        <v>-0.75845722114399161</v>
      </c>
      <c r="AA674" s="51">
        <v>2.5362349989217696</v>
      </c>
      <c r="AO674" s="256"/>
      <c r="AP674" s="283"/>
      <c r="AQ674" s="135">
        <v>2</v>
      </c>
      <c r="AR674" s="190" t="s">
        <v>277</v>
      </c>
      <c r="AS674" s="161">
        <v>0.54546389816149232</v>
      </c>
      <c r="AT674" s="161">
        <v>6.076571215819143E-4</v>
      </c>
      <c r="AU674" s="161">
        <v>0.82377776781945211</v>
      </c>
      <c r="AV674" s="51">
        <v>4.0651111210694379</v>
      </c>
    </row>
    <row r="675" spans="20:48" ht="15" customHeight="1" x14ac:dyDescent="0.2">
      <c r="T675" s="256"/>
      <c r="U675" s="283"/>
      <c r="V675" s="135">
        <v>2.5</v>
      </c>
      <c r="W675" s="159">
        <v>0.33333333333333326</v>
      </c>
      <c r="X675" s="161">
        <v>0.55444333110553978</v>
      </c>
      <c r="Y675" s="161">
        <v>1</v>
      </c>
      <c r="Z675" s="161">
        <v>-1.3140127766995475</v>
      </c>
      <c r="AA675" s="51">
        <v>1.980679443366214</v>
      </c>
      <c r="AO675" s="256"/>
      <c r="AP675" s="283"/>
      <c r="AQ675" s="135">
        <v>2.5</v>
      </c>
      <c r="AR675" s="190" t="s">
        <v>264</v>
      </c>
      <c r="AS675" s="161">
        <v>0.54546389816149232</v>
      </c>
      <c r="AT675" s="161">
        <v>8.813126451575087E-5</v>
      </c>
      <c r="AU675" s="161">
        <v>1.1571111011527855</v>
      </c>
      <c r="AV675" s="51">
        <v>4.3984444544027719</v>
      </c>
    </row>
    <row r="676" spans="20:48" ht="15" customHeight="1" x14ac:dyDescent="0.2">
      <c r="T676" s="256"/>
      <c r="U676" s="284"/>
      <c r="V676" s="146" t="s">
        <v>15</v>
      </c>
      <c r="W676" s="191" t="s">
        <v>187</v>
      </c>
      <c r="X676" s="164">
        <v>0.55444333110553978</v>
      </c>
      <c r="Y676" s="164">
        <v>2.5956051522836414E-3</v>
      </c>
      <c r="Z676" s="164">
        <v>0.57487611218934076</v>
      </c>
      <c r="AA676" s="55">
        <v>3.8695683322551022</v>
      </c>
      <c r="AO676" s="256"/>
      <c r="AP676" s="284"/>
      <c r="AQ676" s="146" t="s">
        <v>15</v>
      </c>
      <c r="AR676" s="191" t="s">
        <v>296</v>
      </c>
      <c r="AS676" s="164">
        <v>0.54546389816149232</v>
      </c>
      <c r="AT676" s="164">
        <v>1.7823424504459077E-8</v>
      </c>
      <c r="AU676" s="164">
        <v>2.6015555455972286</v>
      </c>
      <c r="AV676" s="55">
        <v>5.8428888988472147</v>
      </c>
    </row>
    <row r="677" spans="20:48" ht="15" customHeight="1" x14ac:dyDescent="0.2">
      <c r="T677" s="256"/>
      <c r="U677" s="282">
        <v>1.25</v>
      </c>
      <c r="V677" s="165" t="s">
        <v>82</v>
      </c>
      <c r="W677" s="166">
        <v>-0.33333333333333348</v>
      </c>
      <c r="X677" s="167">
        <v>0.55444333110553978</v>
      </c>
      <c r="Y677" s="167">
        <v>1</v>
      </c>
      <c r="Z677" s="167">
        <v>-1.9806794433662143</v>
      </c>
      <c r="AA677" s="59">
        <v>1.3140127766995473</v>
      </c>
      <c r="AO677" s="256"/>
      <c r="AP677" s="282">
        <v>1.25</v>
      </c>
      <c r="AQ677" s="165" t="s">
        <v>82</v>
      </c>
      <c r="AR677" s="166">
        <v>-0.66666666666666741</v>
      </c>
      <c r="AS677" s="167">
        <v>0.54546389816149232</v>
      </c>
      <c r="AT677" s="167">
        <v>1</v>
      </c>
      <c r="AU677" s="167">
        <v>-2.2873333432916603</v>
      </c>
      <c r="AV677" s="59">
        <v>0.95400000995832557</v>
      </c>
    </row>
    <row r="678" spans="20:48" ht="15" customHeight="1" x14ac:dyDescent="0.2">
      <c r="T678" s="256"/>
      <c r="U678" s="283"/>
      <c r="V678" s="135" t="s">
        <v>12</v>
      </c>
      <c r="W678" s="159">
        <v>0.55555555555555558</v>
      </c>
      <c r="X678" s="161">
        <v>0.55444333110553978</v>
      </c>
      <c r="Y678" s="161">
        <v>1</v>
      </c>
      <c r="Z678" s="161">
        <v>-1.0917905544773252</v>
      </c>
      <c r="AA678" s="51">
        <v>2.2029016655884361</v>
      </c>
      <c r="AO678" s="256"/>
      <c r="AP678" s="283"/>
      <c r="AQ678" s="135" t="s">
        <v>12</v>
      </c>
      <c r="AR678" s="190" t="s">
        <v>267</v>
      </c>
      <c r="AS678" s="161">
        <v>0.54546389816149232</v>
      </c>
      <c r="AT678" s="161">
        <v>2.2841832321253891E-2</v>
      </c>
      <c r="AU678" s="161">
        <v>0.15711110115278468</v>
      </c>
      <c r="AV678" s="51">
        <v>3.3984444544027705</v>
      </c>
    </row>
    <row r="679" spans="20:48" ht="15" customHeight="1" x14ac:dyDescent="0.2">
      <c r="T679" s="256"/>
      <c r="U679" s="283"/>
      <c r="V679" s="135">
        <v>2.5</v>
      </c>
      <c r="W679" s="159">
        <v>-2.2204460492503131E-16</v>
      </c>
      <c r="X679" s="161">
        <v>0.55444333110553978</v>
      </c>
      <c r="Y679" s="161">
        <v>1</v>
      </c>
      <c r="Z679" s="161">
        <v>-1.647346110032881</v>
      </c>
      <c r="AA679" s="51">
        <v>1.6473461100328806</v>
      </c>
      <c r="AO679" s="256"/>
      <c r="AP679" s="283"/>
      <c r="AQ679" s="135">
        <v>2.5</v>
      </c>
      <c r="AR679" s="190" t="s">
        <v>273</v>
      </c>
      <c r="AS679" s="161">
        <v>0.54546389816149232</v>
      </c>
      <c r="AT679" s="161">
        <v>3.921491611058394E-3</v>
      </c>
      <c r="AU679" s="161">
        <v>0.49044443448611774</v>
      </c>
      <c r="AV679" s="51">
        <v>3.7317777877361036</v>
      </c>
    </row>
    <row r="680" spans="20:48" ht="15" customHeight="1" x14ac:dyDescent="0.2">
      <c r="T680" s="256"/>
      <c r="U680" s="284"/>
      <c r="V680" s="146" t="s">
        <v>15</v>
      </c>
      <c r="W680" s="191" t="s">
        <v>283</v>
      </c>
      <c r="X680" s="164">
        <v>0.55444333110553978</v>
      </c>
      <c r="Y680" s="164">
        <v>1.5096554941147129E-2</v>
      </c>
      <c r="Z680" s="164">
        <v>0.24154277885600725</v>
      </c>
      <c r="AA680" s="55">
        <v>3.5362349989217687</v>
      </c>
      <c r="AO680" s="256"/>
      <c r="AP680" s="284"/>
      <c r="AQ680" s="146" t="s">
        <v>15</v>
      </c>
      <c r="AR680" s="191" t="s">
        <v>297</v>
      </c>
      <c r="AS680" s="164">
        <v>0.54546389816149232</v>
      </c>
      <c r="AT680" s="164">
        <v>8.8349305788509194E-7</v>
      </c>
      <c r="AU680" s="164">
        <v>1.9348888789305609</v>
      </c>
      <c r="AV680" s="55">
        <v>5.1762222321805469</v>
      </c>
    </row>
    <row r="681" spans="20:48" ht="15" customHeight="1" x14ac:dyDescent="0.2">
      <c r="T681" s="256"/>
      <c r="U681" s="282">
        <v>2</v>
      </c>
      <c r="V681" s="165" t="s">
        <v>82</v>
      </c>
      <c r="W681" s="166">
        <v>-0.88888888888888906</v>
      </c>
      <c r="X681" s="167">
        <v>0.55444333110553978</v>
      </c>
      <c r="Y681" s="167">
        <v>1</v>
      </c>
      <c r="Z681" s="167">
        <v>-2.5362349989217696</v>
      </c>
      <c r="AA681" s="59">
        <v>0.75845722114399161</v>
      </c>
      <c r="AO681" s="256"/>
      <c r="AP681" s="282">
        <v>2</v>
      </c>
      <c r="AQ681" s="165" t="s">
        <v>82</v>
      </c>
      <c r="AR681" s="192" t="s">
        <v>274</v>
      </c>
      <c r="AS681" s="167">
        <v>0.54546389816149232</v>
      </c>
      <c r="AT681" s="167">
        <v>6.076571215819143E-4</v>
      </c>
      <c r="AU681" s="167">
        <v>-4.0651111210694379</v>
      </c>
      <c r="AV681" s="59">
        <v>-0.82377776781945211</v>
      </c>
    </row>
    <row r="682" spans="20:48" ht="15" customHeight="1" x14ac:dyDescent="0.2">
      <c r="T682" s="256"/>
      <c r="U682" s="283"/>
      <c r="V682" s="135">
        <v>1.25</v>
      </c>
      <c r="W682" s="159">
        <v>-0.55555555555555558</v>
      </c>
      <c r="X682" s="161">
        <v>0.55444333110553978</v>
      </c>
      <c r="Y682" s="161">
        <v>1</v>
      </c>
      <c r="Z682" s="161">
        <v>-2.2029016655884361</v>
      </c>
      <c r="AA682" s="51">
        <v>1.0917905544773252</v>
      </c>
      <c r="AO682" s="256"/>
      <c r="AP682" s="283"/>
      <c r="AQ682" s="135">
        <v>1.25</v>
      </c>
      <c r="AR682" s="190" t="s">
        <v>258</v>
      </c>
      <c r="AS682" s="161">
        <v>0.54546389816149232</v>
      </c>
      <c r="AT682" s="161">
        <v>2.2841832321253891E-2</v>
      </c>
      <c r="AU682" s="161">
        <v>-3.3984444544027705</v>
      </c>
      <c r="AV682" s="51">
        <v>-0.15711110115278468</v>
      </c>
    </row>
    <row r="683" spans="20:48" ht="15" customHeight="1" x14ac:dyDescent="0.2">
      <c r="T683" s="256"/>
      <c r="U683" s="283"/>
      <c r="V683" s="135">
        <v>2.5</v>
      </c>
      <c r="W683" s="159">
        <v>-0.5555555555555558</v>
      </c>
      <c r="X683" s="161">
        <v>0.55444333110553978</v>
      </c>
      <c r="Y683" s="161">
        <v>1</v>
      </c>
      <c r="Z683" s="161">
        <v>-2.2029016655884366</v>
      </c>
      <c r="AA683" s="51">
        <v>1.091790554477325</v>
      </c>
      <c r="AO683" s="256"/>
      <c r="AP683" s="283"/>
      <c r="AQ683" s="135">
        <v>2.5</v>
      </c>
      <c r="AR683" s="159">
        <v>0.33333333333333326</v>
      </c>
      <c r="AS683" s="161">
        <v>0.54546389816149232</v>
      </c>
      <c r="AT683" s="161">
        <v>1</v>
      </c>
      <c r="AU683" s="161">
        <v>-1.2873333432916598</v>
      </c>
      <c r="AV683" s="51">
        <v>1.9540000099583263</v>
      </c>
    </row>
    <row r="684" spans="20:48" ht="15" customHeight="1" x14ac:dyDescent="0.2">
      <c r="T684" s="256"/>
      <c r="U684" s="284"/>
      <c r="V684" s="146" t="s">
        <v>15</v>
      </c>
      <c r="W684" s="162">
        <v>1.3333333333333324</v>
      </c>
      <c r="X684" s="164">
        <v>0.55444333110553978</v>
      </c>
      <c r="Y684" s="164">
        <v>0.20899904946889231</v>
      </c>
      <c r="Z684" s="164">
        <v>-0.31401277669954836</v>
      </c>
      <c r="AA684" s="55">
        <v>2.9806794433662129</v>
      </c>
      <c r="AO684" s="256"/>
      <c r="AP684" s="284"/>
      <c r="AQ684" s="146" t="s">
        <v>15</v>
      </c>
      <c r="AR684" s="191" t="s">
        <v>267</v>
      </c>
      <c r="AS684" s="164">
        <v>0.54546389816149232</v>
      </c>
      <c r="AT684" s="164">
        <v>2.2841832321254037E-2</v>
      </c>
      <c r="AU684" s="164">
        <v>0.15711110115278334</v>
      </c>
      <c r="AV684" s="55">
        <v>3.3984444544027692</v>
      </c>
    </row>
    <row r="685" spans="20:48" ht="15" customHeight="1" x14ac:dyDescent="0.2">
      <c r="T685" s="256"/>
      <c r="U685" s="282">
        <v>2.5</v>
      </c>
      <c r="V685" s="165" t="s">
        <v>82</v>
      </c>
      <c r="W685" s="166">
        <v>-0.33333333333333326</v>
      </c>
      <c r="X685" s="167">
        <v>0.55444333110553978</v>
      </c>
      <c r="Y685" s="167">
        <v>1</v>
      </c>
      <c r="Z685" s="167">
        <v>-1.980679443366214</v>
      </c>
      <c r="AA685" s="59">
        <v>1.3140127766995475</v>
      </c>
      <c r="AO685" s="256"/>
      <c r="AP685" s="282">
        <v>2.5</v>
      </c>
      <c r="AQ685" s="165" t="s">
        <v>82</v>
      </c>
      <c r="AR685" s="192" t="s">
        <v>254</v>
      </c>
      <c r="AS685" s="167">
        <v>0.54546389816149232</v>
      </c>
      <c r="AT685" s="167">
        <v>8.813126451575087E-5</v>
      </c>
      <c r="AU685" s="167">
        <v>-4.3984444544027719</v>
      </c>
      <c r="AV685" s="59">
        <v>-1.1571111011527855</v>
      </c>
    </row>
    <row r="686" spans="20:48" ht="15" customHeight="1" x14ac:dyDescent="0.2">
      <c r="T686" s="256"/>
      <c r="U686" s="283"/>
      <c r="V686" s="135">
        <v>1.25</v>
      </c>
      <c r="W686" s="159">
        <v>2.2204460492503131E-16</v>
      </c>
      <c r="X686" s="161">
        <v>0.55444333110553978</v>
      </c>
      <c r="Y686" s="161">
        <v>1</v>
      </c>
      <c r="Z686" s="161">
        <v>-1.6473461100328806</v>
      </c>
      <c r="AA686" s="51">
        <v>1.647346110032881</v>
      </c>
      <c r="AO686" s="256"/>
      <c r="AP686" s="283"/>
      <c r="AQ686" s="135">
        <v>1.25</v>
      </c>
      <c r="AR686" s="190" t="s">
        <v>262</v>
      </c>
      <c r="AS686" s="161">
        <v>0.54546389816149232</v>
      </c>
      <c r="AT686" s="161">
        <v>3.921491611058394E-3</v>
      </c>
      <c r="AU686" s="161">
        <v>-3.7317777877361036</v>
      </c>
      <c r="AV686" s="51">
        <v>-0.49044443448611774</v>
      </c>
    </row>
    <row r="687" spans="20:48" ht="15" customHeight="1" x14ac:dyDescent="0.2">
      <c r="T687" s="256"/>
      <c r="U687" s="283"/>
      <c r="V687" s="135" t="s">
        <v>12</v>
      </c>
      <c r="W687" s="159">
        <v>0.5555555555555558</v>
      </c>
      <c r="X687" s="161">
        <v>0.55444333110553978</v>
      </c>
      <c r="Y687" s="161">
        <v>1</v>
      </c>
      <c r="Z687" s="161">
        <v>-1.091790554477325</v>
      </c>
      <c r="AA687" s="51">
        <v>2.2029016655884366</v>
      </c>
      <c r="AO687" s="256"/>
      <c r="AP687" s="283"/>
      <c r="AQ687" s="135" t="s">
        <v>12</v>
      </c>
      <c r="AR687" s="159">
        <v>-0.33333333333333326</v>
      </c>
      <c r="AS687" s="161">
        <v>0.54546389816149232</v>
      </c>
      <c r="AT687" s="161">
        <v>1</v>
      </c>
      <c r="AU687" s="161">
        <v>-1.9540000099583263</v>
      </c>
      <c r="AV687" s="51">
        <v>1.2873333432916598</v>
      </c>
    </row>
    <row r="688" spans="20:48" ht="15" customHeight="1" x14ac:dyDescent="0.2">
      <c r="T688" s="256"/>
      <c r="U688" s="284"/>
      <c r="V688" s="146" t="s">
        <v>15</v>
      </c>
      <c r="W688" s="191" t="s">
        <v>283</v>
      </c>
      <c r="X688" s="164">
        <v>0.55444333110553978</v>
      </c>
      <c r="Y688" s="164">
        <v>1.5096554941147129E-2</v>
      </c>
      <c r="Z688" s="164">
        <v>0.24154277885600747</v>
      </c>
      <c r="AA688" s="55">
        <v>3.5362349989217687</v>
      </c>
      <c r="AO688" s="256"/>
      <c r="AP688" s="284"/>
      <c r="AQ688" s="146" t="s">
        <v>15</v>
      </c>
      <c r="AR688" s="162">
        <v>1.4444444444444431</v>
      </c>
      <c r="AS688" s="164">
        <v>0.54546389816149232</v>
      </c>
      <c r="AT688" s="164">
        <v>0.11527373591114354</v>
      </c>
      <c r="AU688" s="164">
        <v>-0.17622223218054991</v>
      </c>
      <c r="AV688" s="55">
        <v>3.0651111210694362</v>
      </c>
    </row>
    <row r="689" spans="20:48" ht="15" customHeight="1" x14ac:dyDescent="0.2">
      <c r="T689" s="256"/>
      <c r="U689" s="282" t="s">
        <v>15</v>
      </c>
      <c r="V689" s="165" t="s">
        <v>82</v>
      </c>
      <c r="W689" s="192" t="s">
        <v>199</v>
      </c>
      <c r="X689" s="167">
        <v>0.55444333110553978</v>
      </c>
      <c r="Y689" s="167">
        <v>2.5956051522836414E-3</v>
      </c>
      <c r="Z689" s="167">
        <v>-3.8695683322551022</v>
      </c>
      <c r="AA689" s="59">
        <v>-0.57487611218934076</v>
      </c>
      <c r="AO689" s="256"/>
      <c r="AP689" s="282" t="s">
        <v>15</v>
      </c>
      <c r="AQ689" s="165" t="s">
        <v>82</v>
      </c>
      <c r="AR689" s="192" t="s">
        <v>298</v>
      </c>
      <c r="AS689" s="167">
        <v>0.54546389816149232</v>
      </c>
      <c r="AT689" s="167">
        <v>1.7823424504459077E-8</v>
      </c>
      <c r="AU689" s="167">
        <v>-5.8428888988472147</v>
      </c>
      <c r="AV689" s="59">
        <v>-2.6015555455972286</v>
      </c>
    </row>
    <row r="690" spans="20:48" ht="15" customHeight="1" x14ac:dyDescent="0.2">
      <c r="T690" s="256"/>
      <c r="U690" s="283"/>
      <c r="V690" s="135">
        <v>1.25</v>
      </c>
      <c r="W690" s="190" t="s">
        <v>282</v>
      </c>
      <c r="X690" s="161">
        <v>0.55444333110553978</v>
      </c>
      <c r="Y690" s="161">
        <v>1.5096554941147129E-2</v>
      </c>
      <c r="Z690" s="161">
        <v>-3.5362349989217687</v>
      </c>
      <c r="AA690" s="51">
        <v>-0.24154277885600725</v>
      </c>
      <c r="AO690" s="256"/>
      <c r="AP690" s="283"/>
      <c r="AQ690" s="135">
        <v>1.25</v>
      </c>
      <c r="AR690" s="190" t="s">
        <v>299</v>
      </c>
      <c r="AS690" s="161">
        <v>0.54546389816149232</v>
      </c>
      <c r="AT690" s="161">
        <v>8.8349305788509194E-7</v>
      </c>
      <c r="AU690" s="161">
        <v>-5.1762222321805469</v>
      </c>
      <c r="AV690" s="51">
        <v>-1.9348888789305609</v>
      </c>
    </row>
    <row r="691" spans="20:48" ht="15" customHeight="1" x14ac:dyDescent="0.2">
      <c r="T691" s="256"/>
      <c r="U691" s="283"/>
      <c r="V691" s="135" t="s">
        <v>12</v>
      </c>
      <c r="W691" s="159">
        <v>-1.3333333333333324</v>
      </c>
      <c r="X691" s="161">
        <v>0.55444333110553978</v>
      </c>
      <c r="Y691" s="161">
        <v>0.20899904946889231</v>
      </c>
      <c r="Z691" s="161">
        <v>-2.9806794433662129</v>
      </c>
      <c r="AA691" s="51">
        <v>0.31401277669954836</v>
      </c>
      <c r="AO691" s="256"/>
      <c r="AP691" s="283"/>
      <c r="AQ691" s="135" t="s">
        <v>12</v>
      </c>
      <c r="AR691" s="190" t="s">
        <v>258</v>
      </c>
      <c r="AS691" s="161">
        <v>0.54546389816149232</v>
      </c>
      <c r="AT691" s="161">
        <v>2.2841832321254037E-2</v>
      </c>
      <c r="AU691" s="161">
        <v>-3.3984444544027692</v>
      </c>
      <c r="AV691" s="51">
        <v>-0.15711110115278334</v>
      </c>
    </row>
    <row r="692" spans="20:48" ht="15" customHeight="1" thickBot="1" x14ac:dyDescent="0.25">
      <c r="T692" s="257"/>
      <c r="U692" s="284"/>
      <c r="V692" s="146">
        <v>2.5</v>
      </c>
      <c r="W692" s="191" t="s">
        <v>282</v>
      </c>
      <c r="X692" s="164">
        <v>0.55444333110553978</v>
      </c>
      <c r="Y692" s="164">
        <v>1.5096554941147129E-2</v>
      </c>
      <c r="Z692" s="164">
        <v>-3.5362349989217687</v>
      </c>
      <c r="AA692" s="55">
        <v>-0.24154277885600747</v>
      </c>
      <c r="AO692" s="257"/>
      <c r="AP692" s="284"/>
      <c r="AQ692" s="146">
        <v>2.5</v>
      </c>
      <c r="AR692" s="162">
        <v>-1.4444444444444431</v>
      </c>
      <c r="AS692" s="164">
        <v>0.54546389816149232</v>
      </c>
      <c r="AT692" s="164">
        <v>0.11527373591114354</v>
      </c>
      <c r="AU692" s="164">
        <v>-3.0651111210694362</v>
      </c>
      <c r="AV692" s="55">
        <v>0.17622223218054991</v>
      </c>
    </row>
    <row r="693" spans="20:48" ht="15" customHeight="1" x14ac:dyDescent="0.2">
      <c r="T693" s="261" t="s">
        <v>80</v>
      </c>
      <c r="U693" s="286">
        <v>0</v>
      </c>
      <c r="V693" s="165">
        <v>1.25</v>
      </c>
      <c r="W693" s="166">
        <v>0.55555555555555536</v>
      </c>
      <c r="X693" s="167">
        <v>0.60348780506667854</v>
      </c>
      <c r="Y693" s="167">
        <v>1</v>
      </c>
      <c r="Z693" s="167">
        <v>-1.2375100876844289</v>
      </c>
      <c r="AA693" s="59">
        <v>2.3486211987955397</v>
      </c>
      <c r="AO693" s="261" t="s">
        <v>80</v>
      </c>
      <c r="AP693" s="286">
        <v>0</v>
      </c>
      <c r="AQ693" s="165">
        <v>1.25</v>
      </c>
      <c r="AR693" s="166">
        <v>0.66666666666666696</v>
      </c>
      <c r="AS693" s="167">
        <v>0.50184843513938737</v>
      </c>
      <c r="AT693" s="167">
        <v>1</v>
      </c>
      <c r="AU693" s="167">
        <v>-0.82441099821301067</v>
      </c>
      <c r="AV693" s="59">
        <v>2.1577443315463447</v>
      </c>
    </row>
    <row r="694" spans="20:48" ht="15" customHeight="1" x14ac:dyDescent="0.2">
      <c r="T694" s="256"/>
      <c r="U694" s="283"/>
      <c r="V694" s="135">
        <v>2</v>
      </c>
      <c r="W694" s="159">
        <v>0.66666666666666652</v>
      </c>
      <c r="X694" s="161">
        <v>0.60348780506667854</v>
      </c>
      <c r="Y694" s="161">
        <v>1</v>
      </c>
      <c r="Z694" s="161">
        <v>-1.1263989765733178</v>
      </c>
      <c r="AA694" s="51">
        <v>2.4597323099066508</v>
      </c>
      <c r="AO694" s="256"/>
      <c r="AP694" s="283"/>
      <c r="AQ694" s="135">
        <v>2</v>
      </c>
      <c r="AR694" s="190" t="s">
        <v>187</v>
      </c>
      <c r="AS694" s="161">
        <v>0.50184843513938737</v>
      </c>
      <c r="AT694" s="161">
        <v>7.1727191110153299E-4</v>
      </c>
      <c r="AU694" s="161">
        <v>0.73114455734254469</v>
      </c>
      <c r="AV694" s="51">
        <v>3.7132998871019001</v>
      </c>
    </row>
    <row r="695" spans="20:48" ht="15" customHeight="1" x14ac:dyDescent="0.2">
      <c r="T695" s="256"/>
      <c r="U695" s="283"/>
      <c r="V695" s="135">
        <v>2.5</v>
      </c>
      <c r="W695" s="159">
        <v>0.33333333333333304</v>
      </c>
      <c r="X695" s="161">
        <v>0.60348780506667854</v>
      </c>
      <c r="Y695" s="161">
        <v>1</v>
      </c>
      <c r="Z695" s="161">
        <v>-1.4597323099066513</v>
      </c>
      <c r="AA695" s="51">
        <v>2.1263989765733173</v>
      </c>
      <c r="AO695" s="256"/>
      <c r="AP695" s="283"/>
      <c r="AQ695" s="135">
        <v>2.5</v>
      </c>
      <c r="AR695" s="190" t="s">
        <v>300</v>
      </c>
      <c r="AS695" s="161">
        <v>0.50184843513938737</v>
      </c>
      <c r="AT695" s="161">
        <v>5.0770332031754672E-6</v>
      </c>
      <c r="AU695" s="161">
        <v>1.5089223351203223</v>
      </c>
      <c r="AV695" s="51">
        <v>4.4910776648796773</v>
      </c>
    </row>
    <row r="696" spans="20:48" ht="15" customHeight="1" x14ac:dyDescent="0.2">
      <c r="T696" s="256"/>
      <c r="U696" s="284"/>
      <c r="V696" s="146" t="s">
        <v>15</v>
      </c>
      <c r="W696" s="191" t="s">
        <v>260</v>
      </c>
      <c r="X696" s="164">
        <v>0.60348780506667854</v>
      </c>
      <c r="Y696" s="164">
        <v>3.9671833797172316E-3</v>
      </c>
      <c r="Z696" s="164">
        <v>0.54026769009334785</v>
      </c>
      <c r="AA696" s="55">
        <v>4.1263989765733164</v>
      </c>
      <c r="AO696" s="256"/>
      <c r="AP696" s="284"/>
      <c r="AQ696" s="146" t="s">
        <v>15</v>
      </c>
      <c r="AR696" s="191" t="s">
        <v>301</v>
      </c>
      <c r="AS696" s="164">
        <v>0.50184843513938737</v>
      </c>
      <c r="AT696" s="164">
        <v>1.7351865077098274E-8</v>
      </c>
      <c r="AU696" s="164">
        <v>2.3978112240092098</v>
      </c>
      <c r="AV696" s="55">
        <v>5.3799665537685648</v>
      </c>
    </row>
    <row r="697" spans="20:48" ht="15" customHeight="1" x14ac:dyDescent="0.2">
      <c r="T697" s="256"/>
      <c r="U697" s="282">
        <v>1.25</v>
      </c>
      <c r="V697" s="165" t="s">
        <v>82</v>
      </c>
      <c r="W697" s="166">
        <v>-0.55555555555555536</v>
      </c>
      <c r="X697" s="167">
        <v>0.60348780506667854</v>
      </c>
      <c r="Y697" s="167">
        <v>1</v>
      </c>
      <c r="Z697" s="167">
        <v>-2.3486211987955397</v>
      </c>
      <c r="AA697" s="59">
        <v>1.2375100876844289</v>
      </c>
      <c r="AO697" s="256"/>
      <c r="AP697" s="282">
        <v>1.25</v>
      </c>
      <c r="AQ697" s="165" t="s">
        <v>82</v>
      </c>
      <c r="AR697" s="166">
        <v>-0.66666666666666696</v>
      </c>
      <c r="AS697" s="167">
        <v>0.50184843513938737</v>
      </c>
      <c r="AT697" s="167">
        <v>1</v>
      </c>
      <c r="AU697" s="167">
        <v>-2.1577443315463447</v>
      </c>
      <c r="AV697" s="59">
        <v>0.82441099821301067</v>
      </c>
    </row>
    <row r="698" spans="20:48" ht="15" customHeight="1" x14ac:dyDescent="0.2">
      <c r="T698" s="256"/>
      <c r="U698" s="283"/>
      <c r="V698" s="135" t="s">
        <v>12</v>
      </c>
      <c r="W698" s="159">
        <v>0.11111111111111116</v>
      </c>
      <c r="X698" s="161">
        <v>0.60348780506667854</v>
      </c>
      <c r="Y698" s="161">
        <v>1</v>
      </c>
      <c r="Z698" s="161">
        <v>-1.6819545321288731</v>
      </c>
      <c r="AA698" s="51">
        <v>1.9041767543510955</v>
      </c>
      <c r="AO698" s="256"/>
      <c r="AP698" s="283"/>
      <c r="AQ698" s="135" t="s">
        <v>12</v>
      </c>
      <c r="AR698" s="190" t="s">
        <v>245</v>
      </c>
      <c r="AS698" s="161">
        <v>0.50184843513938737</v>
      </c>
      <c r="AT698" s="161">
        <v>3.540249863512103E-2</v>
      </c>
      <c r="AU698" s="161">
        <v>6.4477890675877669E-2</v>
      </c>
      <c r="AV698" s="51">
        <v>3.0466332204352331</v>
      </c>
    </row>
    <row r="699" spans="20:48" ht="15" customHeight="1" x14ac:dyDescent="0.2">
      <c r="T699" s="256"/>
      <c r="U699" s="283"/>
      <c r="V699" s="135">
        <v>2.5</v>
      </c>
      <c r="W699" s="159">
        <v>-0.22222222222222232</v>
      </c>
      <c r="X699" s="161">
        <v>0.60348780506667854</v>
      </c>
      <c r="Y699" s="161">
        <v>1</v>
      </c>
      <c r="Z699" s="161">
        <v>-2.0152878654622066</v>
      </c>
      <c r="AA699" s="51">
        <v>1.570843421017762</v>
      </c>
      <c r="AO699" s="256"/>
      <c r="AP699" s="283"/>
      <c r="AQ699" s="135">
        <v>2.5</v>
      </c>
      <c r="AR699" s="190" t="s">
        <v>260</v>
      </c>
      <c r="AS699" s="161">
        <v>0.50184843513938737</v>
      </c>
      <c r="AT699" s="161">
        <v>3.5916209708052136E-4</v>
      </c>
      <c r="AU699" s="161">
        <v>0.8422556684536554</v>
      </c>
      <c r="AV699" s="51">
        <v>3.8244109982130108</v>
      </c>
    </row>
    <row r="700" spans="20:48" ht="15" customHeight="1" x14ac:dyDescent="0.2">
      <c r="T700" s="256"/>
      <c r="U700" s="284"/>
      <c r="V700" s="146" t="s">
        <v>15</v>
      </c>
      <c r="W700" s="162">
        <v>1.7777777777777768</v>
      </c>
      <c r="X700" s="164">
        <v>0.60348780506667854</v>
      </c>
      <c r="Y700" s="164">
        <v>5.347710262844256E-2</v>
      </c>
      <c r="Z700" s="164">
        <v>-1.528786546220751E-2</v>
      </c>
      <c r="AA700" s="55">
        <v>3.5708434210177611</v>
      </c>
      <c r="AO700" s="256"/>
      <c r="AP700" s="284"/>
      <c r="AQ700" s="146" t="s">
        <v>15</v>
      </c>
      <c r="AR700" s="191" t="s">
        <v>302</v>
      </c>
      <c r="AS700" s="164">
        <v>0.50184843513938737</v>
      </c>
      <c r="AT700" s="164">
        <v>1.2113721950353465E-6</v>
      </c>
      <c r="AU700" s="164">
        <v>1.7311445573425428</v>
      </c>
      <c r="AV700" s="55">
        <v>4.7132998871018978</v>
      </c>
    </row>
    <row r="701" spans="20:48" ht="15" customHeight="1" x14ac:dyDescent="0.2">
      <c r="T701" s="256"/>
      <c r="U701" s="282">
        <v>2</v>
      </c>
      <c r="V701" s="165" t="s">
        <v>82</v>
      </c>
      <c r="W701" s="166">
        <v>-0.66666666666666652</v>
      </c>
      <c r="X701" s="167">
        <v>0.60348780506667854</v>
      </c>
      <c r="Y701" s="167">
        <v>1</v>
      </c>
      <c r="Z701" s="167">
        <v>-2.4597323099066508</v>
      </c>
      <c r="AA701" s="59">
        <v>1.1263989765733178</v>
      </c>
      <c r="AO701" s="256"/>
      <c r="AP701" s="282">
        <v>2</v>
      </c>
      <c r="AQ701" s="165" t="s">
        <v>82</v>
      </c>
      <c r="AR701" s="192" t="s">
        <v>199</v>
      </c>
      <c r="AS701" s="167">
        <v>0.50184843513938737</v>
      </c>
      <c r="AT701" s="167">
        <v>7.1727191110153299E-4</v>
      </c>
      <c r="AU701" s="167">
        <v>-3.7132998871019001</v>
      </c>
      <c r="AV701" s="59">
        <v>-0.73114455734254469</v>
      </c>
    </row>
    <row r="702" spans="20:48" ht="15" customHeight="1" x14ac:dyDescent="0.2">
      <c r="T702" s="256"/>
      <c r="U702" s="283"/>
      <c r="V702" s="135">
        <v>1.25</v>
      </c>
      <c r="W702" s="159">
        <v>-0.11111111111111116</v>
      </c>
      <c r="X702" s="161">
        <v>0.60348780506667854</v>
      </c>
      <c r="Y702" s="161">
        <v>1</v>
      </c>
      <c r="Z702" s="161">
        <v>-1.9041767543510955</v>
      </c>
      <c r="AA702" s="51">
        <v>1.6819545321288731</v>
      </c>
      <c r="AO702" s="256"/>
      <c r="AP702" s="283"/>
      <c r="AQ702" s="135">
        <v>1.25</v>
      </c>
      <c r="AR702" s="190" t="s">
        <v>211</v>
      </c>
      <c r="AS702" s="161">
        <v>0.50184843513938737</v>
      </c>
      <c r="AT702" s="161">
        <v>3.540249863512103E-2</v>
      </c>
      <c r="AU702" s="161">
        <v>-3.0466332204352331</v>
      </c>
      <c r="AV702" s="51">
        <v>-6.4477890675877669E-2</v>
      </c>
    </row>
    <row r="703" spans="20:48" ht="15" customHeight="1" x14ac:dyDescent="0.2">
      <c r="T703" s="256"/>
      <c r="U703" s="283"/>
      <c r="V703" s="135">
        <v>2.5</v>
      </c>
      <c r="W703" s="159">
        <v>-0.33333333333333348</v>
      </c>
      <c r="X703" s="161">
        <v>0.60348780506667854</v>
      </c>
      <c r="Y703" s="161">
        <v>1</v>
      </c>
      <c r="Z703" s="161">
        <v>-2.1263989765733178</v>
      </c>
      <c r="AA703" s="51">
        <v>1.4597323099066508</v>
      </c>
      <c r="AO703" s="256"/>
      <c r="AP703" s="283"/>
      <c r="AQ703" s="135">
        <v>2.5</v>
      </c>
      <c r="AR703" s="159">
        <v>0.77777777777777779</v>
      </c>
      <c r="AS703" s="161">
        <v>0.50184843513938737</v>
      </c>
      <c r="AT703" s="161">
        <v>1</v>
      </c>
      <c r="AU703" s="161">
        <v>-0.71329988710189984</v>
      </c>
      <c r="AV703" s="51">
        <v>2.2688554426574554</v>
      </c>
    </row>
    <row r="704" spans="20:48" ht="15" customHeight="1" x14ac:dyDescent="0.2">
      <c r="T704" s="256"/>
      <c r="U704" s="284"/>
      <c r="V704" s="146" t="s">
        <v>15</v>
      </c>
      <c r="W704" s="162">
        <v>1.6666666666666656</v>
      </c>
      <c r="X704" s="164">
        <v>0.60348780506667854</v>
      </c>
      <c r="Y704" s="164">
        <v>8.6414280235333193E-2</v>
      </c>
      <c r="Z704" s="164">
        <v>-0.12639897657331867</v>
      </c>
      <c r="AA704" s="55">
        <v>3.4597323099066499</v>
      </c>
      <c r="AO704" s="256"/>
      <c r="AP704" s="284"/>
      <c r="AQ704" s="146" t="s">
        <v>15</v>
      </c>
      <c r="AR704" s="191" t="s">
        <v>268</v>
      </c>
      <c r="AS704" s="164">
        <v>0.50184843513938737</v>
      </c>
      <c r="AT704" s="164">
        <v>1.9221987069501987E-2</v>
      </c>
      <c r="AU704" s="164">
        <v>0.1755890017869875</v>
      </c>
      <c r="AV704" s="55">
        <v>3.1577443315463429</v>
      </c>
    </row>
    <row r="705" spans="20:50" ht="15" customHeight="1" x14ac:dyDescent="0.2">
      <c r="T705" s="256"/>
      <c r="U705" s="282">
        <v>2.5</v>
      </c>
      <c r="V705" s="165" t="s">
        <v>82</v>
      </c>
      <c r="W705" s="166">
        <v>-0.33333333333333304</v>
      </c>
      <c r="X705" s="167">
        <v>0.60348780506667854</v>
      </c>
      <c r="Y705" s="167">
        <v>1</v>
      </c>
      <c r="Z705" s="167">
        <v>-2.1263989765733173</v>
      </c>
      <c r="AA705" s="59">
        <v>1.4597323099066513</v>
      </c>
      <c r="AO705" s="256"/>
      <c r="AP705" s="282">
        <v>2.5</v>
      </c>
      <c r="AQ705" s="165" t="s">
        <v>82</v>
      </c>
      <c r="AR705" s="192" t="s">
        <v>303</v>
      </c>
      <c r="AS705" s="167">
        <v>0.50184843513938737</v>
      </c>
      <c r="AT705" s="167">
        <v>5.0770332031754672E-6</v>
      </c>
      <c r="AU705" s="167">
        <v>-4.4910776648796773</v>
      </c>
      <c r="AV705" s="59">
        <v>-1.5089223351203223</v>
      </c>
    </row>
    <row r="706" spans="20:50" ht="15" customHeight="1" x14ac:dyDescent="0.2">
      <c r="T706" s="256"/>
      <c r="U706" s="283"/>
      <c r="V706" s="135">
        <v>1.25</v>
      </c>
      <c r="W706" s="159">
        <v>0.22222222222222232</v>
      </c>
      <c r="X706" s="161">
        <v>0.60348780506667854</v>
      </c>
      <c r="Y706" s="161">
        <v>1</v>
      </c>
      <c r="Z706" s="161">
        <v>-1.570843421017762</v>
      </c>
      <c r="AA706" s="51">
        <v>2.0152878654622066</v>
      </c>
      <c r="AO706" s="256"/>
      <c r="AP706" s="283"/>
      <c r="AQ706" s="135">
        <v>1.25</v>
      </c>
      <c r="AR706" s="190" t="s">
        <v>252</v>
      </c>
      <c r="AS706" s="161">
        <v>0.50184843513938737</v>
      </c>
      <c r="AT706" s="161">
        <v>3.5916209708052136E-4</v>
      </c>
      <c r="AU706" s="161">
        <v>-3.8244109982130108</v>
      </c>
      <c r="AV706" s="51">
        <v>-0.8422556684536554</v>
      </c>
    </row>
    <row r="707" spans="20:50" ht="15" customHeight="1" x14ac:dyDescent="0.2">
      <c r="T707" s="256"/>
      <c r="U707" s="283"/>
      <c r="V707" s="135" t="s">
        <v>12</v>
      </c>
      <c r="W707" s="159">
        <v>0.33333333333333348</v>
      </c>
      <c r="X707" s="161">
        <v>0.60348780506667854</v>
      </c>
      <c r="Y707" s="161">
        <v>1</v>
      </c>
      <c r="Z707" s="161">
        <v>-1.4597323099066508</v>
      </c>
      <c r="AA707" s="51">
        <v>2.1263989765733178</v>
      </c>
      <c r="AO707" s="256"/>
      <c r="AP707" s="283"/>
      <c r="AQ707" s="135" t="s">
        <v>12</v>
      </c>
      <c r="AR707" s="159">
        <v>-0.77777777777777779</v>
      </c>
      <c r="AS707" s="161">
        <v>0.50184843513938737</v>
      </c>
      <c r="AT707" s="161">
        <v>1</v>
      </c>
      <c r="AU707" s="161">
        <v>-2.2688554426574554</v>
      </c>
      <c r="AV707" s="51">
        <v>0.71329988710189984</v>
      </c>
    </row>
    <row r="708" spans="20:50" ht="15" customHeight="1" x14ac:dyDescent="0.2">
      <c r="T708" s="256"/>
      <c r="U708" s="284"/>
      <c r="V708" s="146" t="s">
        <v>15</v>
      </c>
      <c r="W708" s="191" t="s">
        <v>285</v>
      </c>
      <c r="X708" s="164">
        <v>0.60348780506667854</v>
      </c>
      <c r="Y708" s="164">
        <v>1.9601730652329449E-2</v>
      </c>
      <c r="Z708" s="164">
        <v>0.20693435676001481</v>
      </c>
      <c r="AA708" s="55">
        <v>3.7930656432399834</v>
      </c>
      <c r="AO708" s="256"/>
      <c r="AP708" s="284"/>
      <c r="AQ708" s="146" t="s">
        <v>15</v>
      </c>
      <c r="AR708" s="162">
        <v>0.8888888888888874</v>
      </c>
      <c r="AS708" s="164">
        <v>0.50184843513938737</v>
      </c>
      <c r="AT708" s="164">
        <v>0.84141896469070787</v>
      </c>
      <c r="AU708" s="164">
        <v>-0.60218877599079024</v>
      </c>
      <c r="AV708" s="55">
        <v>2.3799665537685653</v>
      </c>
    </row>
    <row r="709" spans="20:50" ht="15" customHeight="1" x14ac:dyDescent="0.2">
      <c r="T709" s="256"/>
      <c r="U709" s="282" t="s">
        <v>15</v>
      </c>
      <c r="V709" s="165" t="s">
        <v>82</v>
      </c>
      <c r="W709" s="192" t="s">
        <v>252</v>
      </c>
      <c r="X709" s="167">
        <v>0.60348780506667854</v>
      </c>
      <c r="Y709" s="167">
        <v>3.9671833797172316E-3</v>
      </c>
      <c r="Z709" s="167">
        <v>-4.1263989765733164</v>
      </c>
      <c r="AA709" s="59">
        <v>-0.54026769009334785</v>
      </c>
      <c r="AO709" s="256"/>
      <c r="AP709" s="282" t="s">
        <v>15</v>
      </c>
      <c r="AQ709" s="165" t="s">
        <v>82</v>
      </c>
      <c r="AR709" s="192" t="s">
        <v>304</v>
      </c>
      <c r="AS709" s="167">
        <v>0.50184843513938737</v>
      </c>
      <c r="AT709" s="167">
        <v>1.7351865077098274E-8</v>
      </c>
      <c r="AU709" s="167">
        <v>-5.3799665537685648</v>
      </c>
      <c r="AV709" s="59">
        <v>-2.3978112240092098</v>
      </c>
    </row>
    <row r="710" spans="20:50" ht="15" customHeight="1" x14ac:dyDescent="0.2">
      <c r="T710" s="256"/>
      <c r="U710" s="283"/>
      <c r="V710" s="135">
        <v>1.25</v>
      </c>
      <c r="W710" s="159">
        <v>-1.7777777777777768</v>
      </c>
      <c r="X710" s="161">
        <v>0.60348780506667854</v>
      </c>
      <c r="Y710" s="161">
        <v>5.347710262844256E-2</v>
      </c>
      <c r="Z710" s="161">
        <v>-3.5708434210177611</v>
      </c>
      <c r="AA710" s="51">
        <v>1.528786546220751E-2</v>
      </c>
      <c r="AO710" s="256"/>
      <c r="AP710" s="283"/>
      <c r="AQ710" s="135">
        <v>1.25</v>
      </c>
      <c r="AR710" s="190" t="s">
        <v>305</v>
      </c>
      <c r="AS710" s="161">
        <v>0.50184843513938737</v>
      </c>
      <c r="AT710" s="161">
        <v>1.2113721950353465E-6</v>
      </c>
      <c r="AU710" s="161">
        <v>-4.7132998871018978</v>
      </c>
      <c r="AV710" s="51">
        <v>-1.7311445573425428</v>
      </c>
    </row>
    <row r="711" spans="20:50" ht="15" customHeight="1" x14ac:dyDescent="0.2">
      <c r="T711" s="256"/>
      <c r="U711" s="283"/>
      <c r="V711" s="135" t="s">
        <v>12</v>
      </c>
      <c r="W711" s="159">
        <v>-1.6666666666666656</v>
      </c>
      <c r="X711" s="161">
        <v>0.60348780506667854</v>
      </c>
      <c r="Y711" s="161">
        <v>8.6414280235333193E-2</v>
      </c>
      <c r="Z711" s="161">
        <v>-3.4597323099066499</v>
      </c>
      <c r="AA711" s="51">
        <v>0.12639897657331867</v>
      </c>
      <c r="AO711" s="256"/>
      <c r="AP711" s="283"/>
      <c r="AQ711" s="135" t="s">
        <v>12</v>
      </c>
      <c r="AR711" s="190" t="s">
        <v>261</v>
      </c>
      <c r="AS711" s="161">
        <v>0.50184843513938737</v>
      </c>
      <c r="AT711" s="161">
        <v>1.9221987069501987E-2</v>
      </c>
      <c r="AU711" s="161">
        <v>-3.1577443315463429</v>
      </c>
      <c r="AV711" s="51">
        <v>-0.1755890017869875</v>
      </c>
    </row>
    <row r="712" spans="20:50" ht="15" customHeight="1" thickBot="1" x14ac:dyDescent="0.25">
      <c r="T712" s="262"/>
      <c r="U712" s="284"/>
      <c r="V712" s="146">
        <v>2.5</v>
      </c>
      <c r="W712" s="194" t="s">
        <v>284</v>
      </c>
      <c r="X712" s="170">
        <v>0.60348780506667854</v>
      </c>
      <c r="Y712" s="170">
        <v>1.9601730652329449E-2</v>
      </c>
      <c r="Z712" s="170">
        <v>-3.7930656432399834</v>
      </c>
      <c r="AA712" s="63">
        <v>-0.20693435676001481</v>
      </c>
      <c r="AO712" s="262"/>
      <c r="AP712" s="284"/>
      <c r="AQ712" s="146">
        <v>2.5</v>
      </c>
      <c r="AR712" s="168">
        <v>-0.8888888888888874</v>
      </c>
      <c r="AS712" s="170">
        <v>0.50184843513938737</v>
      </c>
      <c r="AT712" s="170">
        <v>0.84141896469070787</v>
      </c>
      <c r="AU712" s="170">
        <v>-2.3799665537685653</v>
      </c>
      <c r="AV712" s="63">
        <v>0.60218877599079024</v>
      </c>
    </row>
    <row r="713" spans="20:50" ht="15" customHeight="1" x14ac:dyDescent="0.2">
      <c r="T713" s="263" t="s">
        <v>68</v>
      </c>
      <c r="U713" s="263"/>
      <c r="V713" s="263"/>
      <c r="W713" s="263"/>
      <c r="X713" s="263"/>
      <c r="Y713" s="263"/>
      <c r="Z713" s="263"/>
      <c r="AA713" s="263"/>
      <c r="AO713" s="239" t="s">
        <v>68</v>
      </c>
      <c r="AP713" s="227"/>
      <c r="AQ713" s="227"/>
      <c r="AR713" s="227"/>
      <c r="AS713" s="227"/>
      <c r="AT713" s="227"/>
      <c r="AU713" s="227"/>
      <c r="AV713" s="227"/>
    </row>
    <row r="714" spans="20:50" ht="15" customHeight="1" x14ac:dyDescent="0.2">
      <c r="T714" s="237" t="s">
        <v>162</v>
      </c>
      <c r="U714" s="239"/>
      <c r="V714" s="239"/>
      <c r="W714" s="239"/>
      <c r="X714" s="239"/>
      <c r="Y714" s="239"/>
      <c r="Z714" s="239"/>
      <c r="AA714" s="239"/>
      <c r="AO714" s="237" t="s">
        <v>162</v>
      </c>
      <c r="AP714" s="227"/>
      <c r="AQ714" s="227"/>
      <c r="AR714" s="227"/>
      <c r="AS714" s="227"/>
      <c r="AT714" s="227"/>
      <c r="AU714" s="227"/>
      <c r="AV714" s="227"/>
    </row>
    <row r="715" spans="20:50" ht="15" customHeight="1" x14ac:dyDescent="0.2"/>
    <row r="716" spans="20:50" ht="15" customHeight="1" x14ac:dyDescent="0.2">
      <c r="T716" s="226" t="s">
        <v>69</v>
      </c>
      <c r="U716" s="226"/>
      <c r="V716" s="226"/>
      <c r="W716" s="226"/>
      <c r="X716" s="226"/>
      <c r="Y716" s="226"/>
      <c r="Z716" s="226"/>
      <c r="AA716" s="226"/>
      <c r="AB716" s="226"/>
      <c r="AC716" s="226"/>
      <c r="AO716" s="226" t="s">
        <v>69</v>
      </c>
      <c r="AP716" s="227"/>
      <c r="AQ716" s="227"/>
      <c r="AR716" s="227"/>
      <c r="AS716" s="227"/>
      <c r="AT716" s="227"/>
      <c r="AU716" s="227"/>
      <c r="AV716" s="227"/>
      <c r="AW716" s="227"/>
      <c r="AX716" s="227"/>
    </row>
    <row r="717" spans="20:50" ht="15" customHeight="1" thickBot="1" x14ac:dyDescent="0.25">
      <c r="T717" s="254" t="s">
        <v>9</v>
      </c>
      <c r="U717" s="254"/>
      <c r="V717" s="254"/>
      <c r="W717" s="254"/>
      <c r="X717" s="254"/>
      <c r="Y717" s="254"/>
      <c r="Z717" s="254"/>
      <c r="AA717" s="254"/>
      <c r="AB717" s="254"/>
      <c r="AC717" s="254"/>
      <c r="AO717" s="240" t="s">
        <v>9</v>
      </c>
      <c r="AP717" s="227"/>
      <c r="AQ717" s="227"/>
      <c r="AR717" s="227"/>
      <c r="AS717" s="227"/>
      <c r="AT717" s="227"/>
      <c r="AU717" s="227"/>
      <c r="AV717" s="227"/>
      <c r="AW717" s="227"/>
      <c r="AX717" s="227"/>
    </row>
    <row r="718" spans="20:50" ht="15" customHeight="1" thickBot="1" x14ac:dyDescent="0.25">
      <c r="T718" s="247" t="s">
        <v>79</v>
      </c>
      <c r="U718" s="248"/>
      <c r="V718" s="121" t="s">
        <v>70</v>
      </c>
      <c r="W718" s="122" t="s">
        <v>37</v>
      </c>
      <c r="X718" s="122" t="s">
        <v>45</v>
      </c>
      <c r="Y718" s="122" t="s">
        <v>24</v>
      </c>
      <c r="Z718" s="122" t="s">
        <v>27</v>
      </c>
      <c r="AA718" s="27" t="s">
        <v>28</v>
      </c>
      <c r="AB718" s="27" t="s">
        <v>29</v>
      </c>
      <c r="AC718" s="19" t="s">
        <v>130</v>
      </c>
      <c r="AO718" s="235" t="s">
        <v>79</v>
      </c>
      <c r="AP718" s="229"/>
      <c r="AQ718" s="121" t="s">
        <v>70</v>
      </c>
      <c r="AR718" s="122" t="s">
        <v>37</v>
      </c>
      <c r="AS718" s="122" t="s">
        <v>45</v>
      </c>
      <c r="AT718" s="122" t="s">
        <v>24</v>
      </c>
      <c r="AU718" s="122" t="s">
        <v>27</v>
      </c>
      <c r="AV718" s="27" t="s">
        <v>28</v>
      </c>
      <c r="AW718" s="27" t="s">
        <v>29</v>
      </c>
      <c r="AX718" s="19" t="s">
        <v>130</v>
      </c>
    </row>
    <row r="719" spans="20:50" ht="15" customHeight="1" x14ac:dyDescent="0.2">
      <c r="T719" s="255" t="s">
        <v>11</v>
      </c>
      <c r="U719" s="133" t="s">
        <v>71</v>
      </c>
      <c r="V719" s="156">
        <v>5.24444444444444</v>
      </c>
      <c r="W719" s="174">
        <v>4</v>
      </c>
      <c r="X719" s="158">
        <v>1.31111111111111</v>
      </c>
      <c r="Y719" s="158">
        <v>0.90421455938697248</v>
      </c>
      <c r="Z719" s="158">
        <v>0.47069943066847253</v>
      </c>
      <c r="AA719" s="46">
        <v>8.292340126493318E-2</v>
      </c>
      <c r="AB719" s="46">
        <v>3.6168582375478899</v>
      </c>
      <c r="AC719" s="47">
        <v>0.26084428305178231</v>
      </c>
      <c r="AO719" s="232" t="s">
        <v>11</v>
      </c>
      <c r="AP719" s="133" t="s">
        <v>71</v>
      </c>
      <c r="AQ719" s="156">
        <v>23.111111111111093</v>
      </c>
      <c r="AR719" s="174">
        <v>4</v>
      </c>
      <c r="AS719" s="158">
        <v>5.7777777777777732</v>
      </c>
      <c r="AT719" s="158">
        <v>5.5913978494623615</v>
      </c>
      <c r="AU719" s="158">
        <v>1.1340945789529082E-3</v>
      </c>
      <c r="AV719" s="46">
        <v>0.35862068965517224</v>
      </c>
      <c r="AW719" s="46">
        <v>22.365591397849446</v>
      </c>
      <c r="AX719" s="47">
        <v>0.96272230353805244</v>
      </c>
    </row>
    <row r="720" spans="20:50" ht="15" customHeight="1" x14ac:dyDescent="0.2">
      <c r="T720" s="257"/>
      <c r="U720" s="146" t="s">
        <v>55</v>
      </c>
      <c r="V720" s="162">
        <v>57.999999999999993</v>
      </c>
      <c r="W720" s="177">
        <v>40</v>
      </c>
      <c r="X720" s="164">
        <v>1.4499999999999997</v>
      </c>
      <c r="Y720" s="14"/>
      <c r="Z720" s="14"/>
      <c r="AA720" s="14"/>
      <c r="AB720" s="14"/>
      <c r="AC720" s="15"/>
      <c r="AO720" s="234"/>
      <c r="AP720" s="146" t="s">
        <v>55</v>
      </c>
      <c r="AQ720" s="162">
        <v>41.333333333333329</v>
      </c>
      <c r="AR720" s="177">
        <v>40</v>
      </c>
      <c r="AS720" s="164">
        <v>1.0333333333333332</v>
      </c>
      <c r="AT720" s="14"/>
      <c r="AU720" s="14"/>
      <c r="AV720" s="14"/>
      <c r="AW720" s="14"/>
      <c r="AX720" s="15"/>
    </row>
    <row r="721" spans="20:50" ht="15" customHeight="1" x14ac:dyDescent="0.2">
      <c r="T721" s="261" t="s">
        <v>12</v>
      </c>
      <c r="U721" s="165" t="s">
        <v>71</v>
      </c>
      <c r="V721" s="166">
        <v>11.333333333333327</v>
      </c>
      <c r="W721" s="175">
        <v>4</v>
      </c>
      <c r="X721" s="167">
        <v>2.8333333333333317</v>
      </c>
      <c r="Y721" s="167">
        <v>1.5178571428571417</v>
      </c>
      <c r="Z721" s="167">
        <v>0.21535223324170447</v>
      </c>
      <c r="AA721" s="58">
        <v>0.13178294573643401</v>
      </c>
      <c r="AB721" s="58">
        <v>6.0714285714285667</v>
      </c>
      <c r="AC721" s="59">
        <v>0.42646426474806309</v>
      </c>
      <c r="AO721" s="238" t="s">
        <v>12</v>
      </c>
      <c r="AP721" s="165" t="s">
        <v>71</v>
      </c>
      <c r="AQ721" s="166">
        <v>36.977777777777753</v>
      </c>
      <c r="AR721" s="175">
        <v>4</v>
      </c>
      <c r="AS721" s="167">
        <v>9.2444444444444382</v>
      </c>
      <c r="AT721" s="167">
        <v>5.2825396825396771</v>
      </c>
      <c r="AU721" s="167">
        <v>1.6384751104141053E-3</v>
      </c>
      <c r="AV721" s="58">
        <v>0.345658496053178</v>
      </c>
      <c r="AW721" s="58">
        <v>21.130158730158708</v>
      </c>
      <c r="AX721" s="59">
        <v>0.95204926783562716</v>
      </c>
    </row>
    <row r="722" spans="20:50" ht="15" customHeight="1" x14ac:dyDescent="0.2">
      <c r="T722" s="257"/>
      <c r="U722" s="146" t="s">
        <v>55</v>
      </c>
      <c r="V722" s="162">
        <v>74.666666666666686</v>
      </c>
      <c r="W722" s="177">
        <v>40</v>
      </c>
      <c r="X722" s="164">
        <v>1.8666666666666671</v>
      </c>
      <c r="Y722" s="14"/>
      <c r="Z722" s="14"/>
      <c r="AA722" s="14"/>
      <c r="AB722" s="14"/>
      <c r="AC722" s="15"/>
      <c r="AO722" s="234"/>
      <c r="AP722" s="146" t="s">
        <v>55</v>
      </c>
      <c r="AQ722" s="162">
        <v>70.000000000000028</v>
      </c>
      <c r="AR722" s="177">
        <v>40</v>
      </c>
      <c r="AS722" s="164">
        <v>1.7500000000000007</v>
      </c>
      <c r="AT722" s="14"/>
      <c r="AU722" s="14"/>
      <c r="AV722" s="14"/>
      <c r="AW722" s="14"/>
      <c r="AX722" s="15"/>
    </row>
    <row r="723" spans="20:50" ht="15" customHeight="1" x14ac:dyDescent="0.2">
      <c r="T723" s="261" t="s">
        <v>13</v>
      </c>
      <c r="U723" s="165" t="s">
        <v>71</v>
      </c>
      <c r="V723" s="166">
        <v>6.977777777777769</v>
      </c>
      <c r="W723" s="175">
        <v>4</v>
      </c>
      <c r="X723" s="167">
        <v>1.7444444444444422</v>
      </c>
      <c r="Y723" s="167">
        <v>1.0363036303630346</v>
      </c>
      <c r="Z723" s="167">
        <v>0.40051292910967284</v>
      </c>
      <c r="AA723" s="58">
        <v>9.3899521531100344E-2</v>
      </c>
      <c r="AB723" s="58">
        <v>4.1452145214521385</v>
      </c>
      <c r="AC723" s="59">
        <v>0.2965360745107698</v>
      </c>
      <c r="AO723" s="238" t="s">
        <v>13</v>
      </c>
      <c r="AP723" s="165" t="s">
        <v>71</v>
      </c>
      <c r="AQ723" s="166">
        <v>63.244444444444397</v>
      </c>
      <c r="AR723" s="175">
        <v>4</v>
      </c>
      <c r="AS723" s="167">
        <v>15.811111111111099</v>
      </c>
      <c r="AT723" s="167">
        <v>8.3952802359881957</v>
      </c>
      <c r="AU723" s="167">
        <v>5.1449403419352735E-5</v>
      </c>
      <c r="AV723" s="58">
        <v>0.45638229634380995</v>
      </c>
      <c r="AW723" s="58">
        <v>33.581120943952783</v>
      </c>
      <c r="AX723" s="59">
        <v>0.99693136556423023</v>
      </c>
    </row>
    <row r="724" spans="20:50" ht="15" customHeight="1" x14ac:dyDescent="0.2">
      <c r="T724" s="257"/>
      <c r="U724" s="146" t="s">
        <v>55</v>
      </c>
      <c r="V724" s="162">
        <v>67.333333333333357</v>
      </c>
      <c r="W724" s="177">
        <v>40</v>
      </c>
      <c r="X724" s="164">
        <v>1.683333333333334</v>
      </c>
      <c r="Y724" s="14"/>
      <c r="Z724" s="14"/>
      <c r="AA724" s="14"/>
      <c r="AB724" s="14"/>
      <c r="AC724" s="15"/>
      <c r="AO724" s="234"/>
      <c r="AP724" s="146" t="s">
        <v>55</v>
      </c>
      <c r="AQ724" s="162">
        <v>75.333333333333329</v>
      </c>
      <c r="AR724" s="177">
        <v>40</v>
      </c>
      <c r="AS724" s="164">
        <v>1.8833333333333333</v>
      </c>
      <c r="AT724" s="14"/>
      <c r="AU724" s="14"/>
      <c r="AV724" s="14"/>
      <c r="AW724" s="14"/>
      <c r="AX724" s="15"/>
    </row>
    <row r="725" spans="20:50" ht="15" customHeight="1" x14ac:dyDescent="0.2">
      <c r="T725" s="261" t="s">
        <v>14</v>
      </c>
      <c r="U725" s="165" t="s">
        <v>71</v>
      </c>
      <c r="V725" s="166">
        <v>7.4666666666666535</v>
      </c>
      <c r="W725" s="175">
        <v>4</v>
      </c>
      <c r="X725" s="167">
        <v>1.8666666666666634</v>
      </c>
      <c r="Y725" s="167">
        <v>1.3493975903614432</v>
      </c>
      <c r="Z725" s="167">
        <v>0.26865384720684149</v>
      </c>
      <c r="AA725" s="58">
        <v>0.11889596602972378</v>
      </c>
      <c r="AB725" s="58">
        <v>5.397590361445773</v>
      </c>
      <c r="AC725" s="59">
        <v>0.38149323610226327</v>
      </c>
      <c r="AO725" s="238" t="s">
        <v>14</v>
      </c>
      <c r="AP725" s="165" t="s">
        <v>71</v>
      </c>
      <c r="AQ725" s="166">
        <v>69.866666666666632</v>
      </c>
      <c r="AR725" s="175">
        <v>4</v>
      </c>
      <c r="AS725" s="167">
        <v>17.466666666666658</v>
      </c>
      <c r="AT725" s="167">
        <v>9.8249999999999993</v>
      </c>
      <c r="AU725" s="167">
        <v>1.2405937720149718E-5</v>
      </c>
      <c r="AV725" s="58">
        <v>0.49558638083228246</v>
      </c>
      <c r="AW725" s="58">
        <v>39.299999999999997</v>
      </c>
      <c r="AX725" s="59">
        <v>0.99923543275588078</v>
      </c>
    </row>
    <row r="726" spans="20:50" ht="15" customHeight="1" x14ac:dyDescent="0.2">
      <c r="T726" s="257"/>
      <c r="U726" s="146" t="s">
        <v>55</v>
      </c>
      <c r="V726" s="162">
        <v>55.333333333333343</v>
      </c>
      <c r="W726" s="177">
        <v>40</v>
      </c>
      <c r="X726" s="164">
        <v>1.3833333333333335</v>
      </c>
      <c r="Y726" s="14"/>
      <c r="Z726" s="14"/>
      <c r="AA726" s="14"/>
      <c r="AB726" s="14"/>
      <c r="AC726" s="15"/>
      <c r="AO726" s="234"/>
      <c r="AP726" s="146" t="s">
        <v>55</v>
      </c>
      <c r="AQ726" s="162">
        <v>71.111111111111086</v>
      </c>
      <c r="AR726" s="177">
        <v>40</v>
      </c>
      <c r="AS726" s="164">
        <v>1.7777777777777772</v>
      </c>
      <c r="AT726" s="14"/>
      <c r="AU726" s="14"/>
      <c r="AV726" s="14"/>
      <c r="AW726" s="14"/>
      <c r="AX726" s="15"/>
    </row>
    <row r="727" spans="20:50" ht="15" customHeight="1" x14ac:dyDescent="0.2">
      <c r="T727" s="261" t="s">
        <v>15</v>
      </c>
      <c r="U727" s="165" t="s">
        <v>71</v>
      </c>
      <c r="V727" s="166">
        <v>27.866666666666646</v>
      </c>
      <c r="W727" s="175">
        <v>4</v>
      </c>
      <c r="X727" s="167">
        <v>6.9666666666666615</v>
      </c>
      <c r="Y727" s="167">
        <v>5.0361445783132526</v>
      </c>
      <c r="Z727" s="167">
        <v>2.2064218500456949E-3</v>
      </c>
      <c r="AA727" s="58">
        <v>0.33493589743589741</v>
      </c>
      <c r="AB727" s="58">
        <v>20.14457831325301</v>
      </c>
      <c r="AC727" s="59">
        <v>0.94161645805653915</v>
      </c>
      <c r="AO727" s="238" t="s">
        <v>15</v>
      </c>
      <c r="AP727" s="165" t="s">
        <v>71</v>
      </c>
      <c r="AQ727" s="166">
        <v>103.6444444444444</v>
      </c>
      <c r="AR727" s="175">
        <v>4</v>
      </c>
      <c r="AS727" s="167">
        <v>25.911111111111101</v>
      </c>
      <c r="AT727" s="167">
        <v>19.352697095435673</v>
      </c>
      <c r="AU727" s="167">
        <v>6.2937483510385162E-9</v>
      </c>
      <c r="AV727" s="58">
        <v>0.65931580435397219</v>
      </c>
      <c r="AW727" s="58">
        <v>77.410788381742691</v>
      </c>
      <c r="AX727" s="59">
        <v>0.99999997798882223</v>
      </c>
    </row>
    <row r="728" spans="20:50" ht="15" customHeight="1" x14ac:dyDescent="0.2">
      <c r="T728" s="257"/>
      <c r="U728" s="146" t="s">
        <v>55</v>
      </c>
      <c r="V728" s="162">
        <v>55.333333333333293</v>
      </c>
      <c r="W728" s="177">
        <v>40</v>
      </c>
      <c r="X728" s="164">
        <v>1.3833333333333324</v>
      </c>
      <c r="Y728" s="14"/>
      <c r="Z728" s="14"/>
      <c r="AA728" s="14"/>
      <c r="AB728" s="14"/>
      <c r="AC728" s="15"/>
      <c r="AO728" s="234"/>
      <c r="AP728" s="146" t="s">
        <v>55</v>
      </c>
      <c r="AQ728" s="162">
        <v>53.555555555555564</v>
      </c>
      <c r="AR728" s="177">
        <v>40</v>
      </c>
      <c r="AS728" s="164">
        <v>1.338888888888889</v>
      </c>
      <c r="AT728" s="14"/>
      <c r="AU728" s="14"/>
      <c r="AV728" s="14"/>
      <c r="AW728" s="14"/>
      <c r="AX728" s="15"/>
    </row>
    <row r="729" spans="20:50" ht="15" customHeight="1" thickBot="1" x14ac:dyDescent="0.25">
      <c r="T729" s="261" t="s">
        <v>80</v>
      </c>
      <c r="U729" s="165" t="s">
        <v>71</v>
      </c>
      <c r="V729" s="166">
        <v>29.555555555555522</v>
      </c>
      <c r="W729" s="175">
        <v>4</v>
      </c>
      <c r="X729" s="167">
        <v>7.3888888888888804</v>
      </c>
      <c r="Y729" s="167">
        <v>4.5084745762711824</v>
      </c>
      <c r="Z729" s="167">
        <v>4.2247251680262009E-3</v>
      </c>
      <c r="AA729" s="58">
        <v>0.31074766355140165</v>
      </c>
      <c r="AB729" s="58">
        <v>18.03389830508473</v>
      </c>
      <c r="AC729" s="59">
        <v>0.912133403001817</v>
      </c>
      <c r="AO729" s="236" t="s">
        <v>80</v>
      </c>
      <c r="AP729" s="165" t="s">
        <v>71</v>
      </c>
      <c r="AQ729" s="166">
        <v>93.466666666666612</v>
      </c>
      <c r="AR729" s="175">
        <v>4</v>
      </c>
      <c r="AS729" s="167">
        <v>23.366666666666653</v>
      </c>
      <c r="AT729" s="167">
        <v>20.617647058823511</v>
      </c>
      <c r="AU729" s="167">
        <v>2.7603670180649011E-9</v>
      </c>
      <c r="AV729" s="58">
        <v>0.67339097022094119</v>
      </c>
      <c r="AW729" s="58">
        <v>82.470588235294045</v>
      </c>
      <c r="AX729" s="59">
        <v>0.99999999506364057</v>
      </c>
    </row>
    <row r="730" spans="20:50" ht="15" customHeight="1" thickBot="1" x14ac:dyDescent="0.25">
      <c r="T730" s="262"/>
      <c r="U730" s="137" t="s">
        <v>55</v>
      </c>
      <c r="V730" s="168">
        <v>65.555555555555543</v>
      </c>
      <c r="W730" s="178">
        <v>40</v>
      </c>
      <c r="X730" s="170">
        <v>1.6388888888888886</v>
      </c>
      <c r="Y730" s="123"/>
      <c r="Z730" s="123"/>
      <c r="AA730" s="11"/>
      <c r="AB730" s="11"/>
      <c r="AC730" s="12"/>
      <c r="AO730" s="231"/>
      <c r="AP730" s="137" t="s">
        <v>55</v>
      </c>
      <c r="AQ730" s="168">
        <v>45.333333333333343</v>
      </c>
      <c r="AR730" s="178">
        <v>40</v>
      </c>
      <c r="AS730" s="170">
        <v>1.1333333333333335</v>
      </c>
      <c r="AT730" s="123"/>
      <c r="AU730" s="123"/>
      <c r="AV730" s="11"/>
      <c r="AW730" s="11"/>
      <c r="AX730" s="12"/>
    </row>
    <row r="731" spans="20:50" ht="15" customHeight="1" x14ac:dyDescent="0.2">
      <c r="T731" s="263" t="s">
        <v>119</v>
      </c>
      <c r="U731" s="263"/>
      <c r="V731" s="263"/>
      <c r="W731" s="263"/>
      <c r="X731" s="263"/>
      <c r="Y731" s="263"/>
      <c r="Z731" s="263"/>
      <c r="AA731" s="263"/>
      <c r="AB731" s="263"/>
      <c r="AC731" s="263"/>
      <c r="AO731" s="239" t="s">
        <v>119</v>
      </c>
      <c r="AP731" s="227"/>
      <c r="AQ731" s="227"/>
      <c r="AR731" s="227"/>
      <c r="AS731" s="227"/>
      <c r="AT731" s="227"/>
      <c r="AU731" s="227"/>
      <c r="AV731" s="227"/>
      <c r="AW731" s="227"/>
      <c r="AX731" s="227"/>
    </row>
    <row r="732" spans="20:50" ht="15" customHeight="1" x14ac:dyDescent="0.2">
      <c r="T732" s="237" t="s">
        <v>137</v>
      </c>
      <c r="U732" s="237"/>
      <c r="V732" s="237"/>
      <c r="W732" s="237"/>
      <c r="X732" s="237"/>
      <c r="Y732" s="237"/>
      <c r="Z732" s="237"/>
      <c r="AA732" s="237"/>
      <c r="AB732" s="237"/>
      <c r="AC732" s="237"/>
      <c r="AO732" s="237" t="s">
        <v>137</v>
      </c>
      <c r="AP732" s="227"/>
      <c r="AQ732" s="227"/>
      <c r="AR732" s="227"/>
      <c r="AS732" s="227"/>
      <c r="AT732" s="227"/>
      <c r="AU732" s="227"/>
      <c r="AV732" s="227"/>
      <c r="AW732" s="227"/>
      <c r="AX732" s="227"/>
    </row>
    <row r="733" spans="20:50" ht="15" customHeight="1" x14ac:dyDescent="0.2"/>
    <row r="734" spans="20:50" ht="15" customHeight="1" x14ac:dyDescent="0.2"/>
    <row r="735" spans="20:50" ht="15" customHeight="1" x14ac:dyDescent="0.25">
      <c r="T735" s="82" t="s">
        <v>120</v>
      </c>
      <c r="AO735" s="82" t="s">
        <v>120</v>
      </c>
    </row>
    <row r="736" spans="20:50" ht="15" customHeight="1" x14ac:dyDescent="0.2"/>
    <row r="737" spans="20:56" ht="15" customHeight="1" x14ac:dyDescent="0.2"/>
    <row r="738" spans="20:56" ht="15" customHeight="1" x14ac:dyDescent="0.25">
      <c r="T738" s="82" t="s">
        <v>101</v>
      </c>
      <c r="AO738" s="82" t="s">
        <v>101</v>
      </c>
    </row>
    <row r="739" spans="20:56" ht="15" customHeight="1" x14ac:dyDescent="0.2">
      <c r="AW739" s="120"/>
      <c r="AX739" s="120"/>
      <c r="AY739" s="120"/>
      <c r="AZ739" s="120"/>
      <c r="BA739" s="120"/>
      <c r="BB739" s="120"/>
      <c r="BC739" s="120"/>
      <c r="BD739" s="120"/>
    </row>
    <row r="740" spans="20:56" ht="15" customHeight="1" x14ac:dyDescent="0.2">
      <c r="T740" s="226" t="s">
        <v>121</v>
      </c>
      <c r="U740" s="226"/>
      <c r="V740" s="226"/>
      <c r="W740" s="226"/>
      <c r="X740" s="226"/>
      <c r="Y740" s="226"/>
      <c r="Z740" s="226"/>
      <c r="AO740" s="226" t="s">
        <v>121</v>
      </c>
      <c r="AP740" s="227"/>
      <c r="AQ740" s="227"/>
      <c r="AR740" s="227"/>
      <c r="AS740" s="227"/>
      <c r="AT740" s="227"/>
      <c r="AU740" s="227"/>
      <c r="AW740" s="120"/>
      <c r="AX740" s="120"/>
      <c r="AY740" s="120"/>
      <c r="AZ740" s="120"/>
      <c r="BA740" s="120"/>
      <c r="BB740" s="120"/>
      <c r="BC740" s="120"/>
      <c r="BD740" s="120"/>
    </row>
    <row r="741" spans="20:56" ht="15" customHeight="1" thickBot="1" x14ac:dyDescent="0.25">
      <c r="T741" s="254" t="s">
        <v>122</v>
      </c>
      <c r="U741" s="254"/>
      <c r="V741" s="254"/>
      <c r="W741" s="254"/>
      <c r="X741" s="254"/>
      <c r="Y741" s="254"/>
      <c r="Z741" s="254"/>
      <c r="AO741" s="254" t="s">
        <v>122</v>
      </c>
      <c r="AP741" s="254"/>
      <c r="AQ741" s="254"/>
      <c r="AR741" s="254"/>
      <c r="AS741" s="254"/>
      <c r="AT741" s="254"/>
      <c r="AU741" s="254"/>
      <c r="AW741" s="120"/>
      <c r="AX741" s="120"/>
      <c r="AY741" s="120"/>
      <c r="AZ741" s="120"/>
      <c r="BA741" s="120"/>
      <c r="BB741" s="120"/>
      <c r="BC741" s="120"/>
      <c r="BD741" s="120"/>
    </row>
    <row r="742" spans="20:56" ht="15" customHeight="1" thickBot="1" x14ac:dyDescent="0.25">
      <c r="T742" s="264" t="s">
        <v>106</v>
      </c>
      <c r="U742" s="266" t="s">
        <v>107</v>
      </c>
      <c r="V742" s="269" t="s">
        <v>67</v>
      </c>
      <c r="W742" s="271" t="s">
        <v>58</v>
      </c>
      <c r="X742" s="271" t="s">
        <v>27</v>
      </c>
      <c r="Y742" s="273" t="s">
        <v>59</v>
      </c>
      <c r="Z742" s="274"/>
      <c r="AO742" s="247" t="s">
        <v>106</v>
      </c>
      <c r="AP742" s="275" t="s">
        <v>107</v>
      </c>
      <c r="AQ742" s="241" t="s">
        <v>67</v>
      </c>
      <c r="AR742" s="243" t="s">
        <v>58</v>
      </c>
      <c r="AS742" s="243" t="s">
        <v>27</v>
      </c>
      <c r="AT742" s="245" t="s">
        <v>59</v>
      </c>
      <c r="AU742" s="246"/>
      <c r="AW742" s="120"/>
      <c r="AX742" s="120"/>
      <c r="AY742" s="120"/>
      <c r="AZ742" s="120"/>
      <c r="BA742" s="120"/>
      <c r="BB742" s="120"/>
      <c r="BC742" s="120"/>
      <c r="BD742" s="120"/>
    </row>
    <row r="743" spans="20:56" ht="15" customHeight="1" thickBot="1" x14ac:dyDescent="0.25">
      <c r="T743" s="289"/>
      <c r="U743" s="290"/>
      <c r="V743" s="270"/>
      <c r="W743" s="272"/>
      <c r="X743" s="272"/>
      <c r="Y743" s="64" t="s">
        <v>60</v>
      </c>
      <c r="Z743" s="65" t="s">
        <v>61</v>
      </c>
      <c r="AO743" s="231"/>
      <c r="AP743" s="249"/>
      <c r="AQ743" s="242"/>
      <c r="AR743" s="244"/>
      <c r="AS743" s="244"/>
      <c r="AT743" s="64" t="s">
        <v>60</v>
      </c>
      <c r="AU743" s="65" t="s">
        <v>61</v>
      </c>
      <c r="AW743" s="120"/>
      <c r="AX743" s="120"/>
      <c r="AY743" s="120"/>
      <c r="AZ743" s="120"/>
      <c r="BA743" s="120"/>
      <c r="BB743" s="120"/>
      <c r="BC743" s="120"/>
      <c r="BD743" s="120"/>
    </row>
    <row r="744" spans="20:56" ht="15" customHeight="1" x14ac:dyDescent="0.2">
      <c r="T744" s="294">
        <v>0</v>
      </c>
      <c r="U744" s="195">
        <v>1.25</v>
      </c>
      <c r="V744" s="196">
        <v>1.8518518518518157E-2</v>
      </c>
      <c r="W744" s="141">
        <v>0.46657847491180815</v>
      </c>
      <c r="X744" s="158">
        <v>1</v>
      </c>
      <c r="Y744" s="197">
        <v>-1.3677660529605016</v>
      </c>
      <c r="Z744" s="198">
        <v>1.4048030899975379</v>
      </c>
      <c r="AO744" s="294">
        <v>0</v>
      </c>
      <c r="AP744" s="195">
        <v>1.25</v>
      </c>
      <c r="AQ744" s="140">
        <v>0.87037037037037024</v>
      </c>
      <c r="AR744" s="141">
        <v>0.41441779942812929</v>
      </c>
      <c r="AS744" s="158">
        <v>0.42061173554340586</v>
      </c>
      <c r="AT744" s="197">
        <v>-0.36093589938863146</v>
      </c>
      <c r="AU744" s="198">
        <v>2.1016766401293721</v>
      </c>
      <c r="AW744" s="120"/>
      <c r="AX744" s="120"/>
      <c r="AY744" s="120"/>
      <c r="AZ744" s="120"/>
      <c r="BA744" s="120"/>
      <c r="BB744" s="120"/>
      <c r="BC744" s="120"/>
      <c r="BD744" s="120"/>
    </row>
    <row r="745" spans="20:56" ht="15" customHeight="1" x14ac:dyDescent="0.2">
      <c r="T745" s="292"/>
      <c r="U745" s="199">
        <v>2</v>
      </c>
      <c r="V745" s="200">
        <v>0.27777777777777724</v>
      </c>
      <c r="W745" s="144">
        <v>0.46657847491180815</v>
      </c>
      <c r="X745" s="161">
        <v>1</v>
      </c>
      <c r="Y745" s="201">
        <v>-1.1085067937012425</v>
      </c>
      <c r="Z745" s="202">
        <v>1.664062349256797</v>
      </c>
      <c r="AO745" s="292"/>
      <c r="AP745" s="199">
        <v>2</v>
      </c>
      <c r="AQ745" s="190" t="s">
        <v>306</v>
      </c>
      <c r="AR745" s="144">
        <v>0.41441779942812929</v>
      </c>
      <c r="AS745" s="219">
        <v>9.5829425595460251E-4</v>
      </c>
      <c r="AT745" s="201">
        <v>0.56499002653729413</v>
      </c>
      <c r="AU745" s="202">
        <v>3.0276025660552977</v>
      </c>
      <c r="AW745" s="120"/>
      <c r="AX745" s="120"/>
      <c r="AY745" s="120"/>
      <c r="AZ745" s="120"/>
      <c r="BA745" s="120"/>
      <c r="BB745" s="120"/>
      <c r="BC745" s="120"/>
      <c r="BD745" s="120"/>
    </row>
    <row r="746" spans="20:56" ht="15" customHeight="1" x14ac:dyDescent="0.2">
      <c r="T746" s="292"/>
      <c r="U746" s="199">
        <v>2.5</v>
      </c>
      <c r="V746" s="200">
        <v>0.14814814814814836</v>
      </c>
      <c r="W746" s="144">
        <v>0.46657847491180815</v>
      </c>
      <c r="X746" s="161">
        <v>1</v>
      </c>
      <c r="Y746" s="201">
        <v>-1.2381364233308714</v>
      </c>
      <c r="Z746" s="202">
        <v>1.5344327196271681</v>
      </c>
      <c r="AO746" s="292"/>
      <c r="AP746" s="199">
        <v>2.5</v>
      </c>
      <c r="AQ746" s="190" t="s">
        <v>307</v>
      </c>
      <c r="AR746" s="144">
        <v>0.41441779942812929</v>
      </c>
      <c r="AS746" s="219">
        <v>7.5990662571971703E-5</v>
      </c>
      <c r="AT746" s="201">
        <v>0.89832335987062761</v>
      </c>
      <c r="AU746" s="202">
        <v>3.3609358993886311</v>
      </c>
      <c r="AW746" s="120"/>
      <c r="AX746" s="120"/>
      <c r="AY746" s="120"/>
      <c r="AZ746" s="120"/>
      <c r="BA746" s="120"/>
      <c r="BB746" s="120"/>
      <c r="BC746" s="120"/>
      <c r="BD746" s="120"/>
    </row>
    <row r="747" spans="20:56" ht="15" customHeight="1" x14ac:dyDescent="0.2">
      <c r="T747" s="295"/>
      <c r="U747" s="203" t="s">
        <v>15</v>
      </c>
      <c r="V747" s="204">
        <v>1.3518518518518514</v>
      </c>
      <c r="W747" s="148">
        <v>0.46657847491180815</v>
      </c>
      <c r="X747" s="164">
        <v>6.0769253026956356E-2</v>
      </c>
      <c r="Y747" s="205">
        <v>-3.4432719627168235E-2</v>
      </c>
      <c r="Z747" s="206">
        <v>2.7381364233308711</v>
      </c>
      <c r="AO747" s="295"/>
      <c r="AP747" s="203" t="s">
        <v>15</v>
      </c>
      <c r="AQ747" s="191" t="s">
        <v>308</v>
      </c>
      <c r="AR747" s="148">
        <v>0.41441779942812929</v>
      </c>
      <c r="AS747" s="220">
        <v>4.5500866519429461E-9</v>
      </c>
      <c r="AT747" s="205">
        <v>2.157582619129887</v>
      </c>
      <c r="AU747" s="206">
        <v>4.6201951586478902</v>
      </c>
      <c r="AW747" s="120"/>
      <c r="AX747" s="120"/>
      <c r="AY747" s="120"/>
      <c r="AZ747" s="120"/>
      <c r="BA747" s="120"/>
      <c r="BB747" s="120"/>
      <c r="BC747" s="120"/>
      <c r="BD747" s="120"/>
    </row>
    <row r="748" spans="20:56" ht="15" customHeight="1" x14ac:dyDescent="0.2">
      <c r="T748" s="291">
        <v>1.25</v>
      </c>
      <c r="U748" s="207" t="s">
        <v>82</v>
      </c>
      <c r="V748" s="208">
        <v>-1.8518518518518157E-2</v>
      </c>
      <c r="W748" s="151">
        <v>0.46657847491180815</v>
      </c>
      <c r="X748" s="167">
        <v>1</v>
      </c>
      <c r="Y748" s="209">
        <v>-1.4048030899975379</v>
      </c>
      <c r="Z748" s="210">
        <v>1.3677660529605016</v>
      </c>
      <c r="AO748" s="291">
        <v>1.25</v>
      </c>
      <c r="AP748" s="207" t="s">
        <v>82</v>
      </c>
      <c r="AQ748" s="150">
        <v>-0.87037037037037024</v>
      </c>
      <c r="AR748" s="151">
        <v>0.41441779942812929</v>
      </c>
      <c r="AS748" s="167">
        <v>0.42061173554340586</v>
      </c>
      <c r="AT748" s="209">
        <v>-2.1016766401293721</v>
      </c>
      <c r="AU748" s="210">
        <v>0.36093589938863146</v>
      </c>
      <c r="AW748" s="120"/>
      <c r="AX748" s="120"/>
      <c r="AY748" s="120"/>
      <c r="AZ748" s="120"/>
      <c r="BA748" s="120"/>
      <c r="BB748" s="120"/>
      <c r="BC748" s="120"/>
      <c r="BD748" s="120"/>
    </row>
    <row r="749" spans="20:56" ht="15" customHeight="1" x14ac:dyDescent="0.2">
      <c r="T749" s="292"/>
      <c r="U749" s="199" t="s">
        <v>12</v>
      </c>
      <c r="V749" s="200">
        <v>0.25925925925925908</v>
      </c>
      <c r="W749" s="144">
        <v>0.46657847491180815</v>
      </c>
      <c r="X749" s="161">
        <v>1</v>
      </c>
      <c r="Y749" s="201">
        <v>-1.1270253122197607</v>
      </c>
      <c r="Z749" s="202">
        <v>1.6455438307382788</v>
      </c>
      <c r="AO749" s="292"/>
      <c r="AP749" s="199" t="s">
        <v>12</v>
      </c>
      <c r="AQ749" s="143">
        <v>0.9259259259259256</v>
      </c>
      <c r="AR749" s="144">
        <v>0.41441779942812929</v>
      </c>
      <c r="AS749" s="161">
        <v>0.31119355569496665</v>
      </c>
      <c r="AT749" s="201">
        <v>-0.30538034383307611</v>
      </c>
      <c r="AU749" s="202">
        <v>2.1572321956849274</v>
      </c>
      <c r="AW749" s="120"/>
      <c r="AX749" s="120"/>
      <c r="AY749" s="120"/>
      <c r="AZ749" s="120"/>
      <c r="BA749" s="120"/>
      <c r="BB749" s="120"/>
      <c r="BC749" s="120"/>
      <c r="BD749" s="120"/>
    </row>
    <row r="750" spans="20:56" ht="15" customHeight="1" x14ac:dyDescent="0.2">
      <c r="T750" s="292"/>
      <c r="U750" s="199">
        <v>2.5</v>
      </c>
      <c r="V750" s="200">
        <v>0.12962962962963021</v>
      </c>
      <c r="W750" s="144">
        <v>0.46657847491180815</v>
      </c>
      <c r="X750" s="161">
        <v>1</v>
      </c>
      <c r="Y750" s="201">
        <v>-1.2566549418493895</v>
      </c>
      <c r="Z750" s="202">
        <v>1.5159142011086499</v>
      </c>
      <c r="AO750" s="292"/>
      <c r="AP750" s="199">
        <v>2.5</v>
      </c>
      <c r="AQ750" s="190" t="s">
        <v>309</v>
      </c>
      <c r="AR750" s="144">
        <v>0.41441779942812929</v>
      </c>
      <c r="AS750" s="161">
        <v>4.1747965939710058E-2</v>
      </c>
      <c r="AT750" s="201">
        <v>2.7952989500257357E-2</v>
      </c>
      <c r="AU750" s="202">
        <v>2.4905655290182609</v>
      </c>
      <c r="AW750" s="120"/>
      <c r="AX750" s="120"/>
      <c r="AY750" s="120"/>
      <c r="AZ750" s="120"/>
      <c r="BA750" s="120"/>
      <c r="BB750" s="120"/>
      <c r="BC750" s="120"/>
      <c r="BD750" s="120"/>
    </row>
    <row r="751" spans="20:56" ht="15" customHeight="1" x14ac:dyDescent="0.2">
      <c r="T751" s="295"/>
      <c r="U751" s="203" t="s">
        <v>15</v>
      </c>
      <c r="V751" s="204">
        <v>1.3333333333333333</v>
      </c>
      <c r="W751" s="148">
        <v>0.46657847491180815</v>
      </c>
      <c r="X751" s="164">
        <v>6.7422474947304273E-2</v>
      </c>
      <c r="Y751" s="205">
        <v>-5.2951238145686391E-2</v>
      </c>
      <c r="Z751" s="206">
        <v>2.719617904812353</v>
      </c>
      <c r="AO751" s="295"/>
      <c r="AP751" s="203" t="s">
        <v>15</v>
      </c>
      <c r="AQ751" s="191" t="s">
        <v>310</v>
      </c>
      <c r="AR751" s="148">
        <v>0.41441779942812929</v>
      </c>
      <c r="AS751" s="164">
        <v>3.6805931702393486E-6</v>
      </c>
      <c r="AT751" s="205">
        <v>1.2872122487595168</v>
      </c>
      <c r="AU751" s="206">
        <v>3.7498247882775204</v>
      </c>
      <c r="AW751" s="120"/>
      <c r="AX751" s="120"/>
      <c r="AY751" s="120"/>
      <c r="AZ751" s="120"/>
      <c r="BA751" s="120"/>
      <c r="BB751" s="120"/>
      <c r="BC751" s="120"/>
      <c r="BD751" s="120"/>
    </row>
    <row r="752" spans="20:56" ht="15" customHeight="1" x14ac:dyDescent="0.2">
      <c r="T752" s="291">
        <v>2</v>
      </c>
      <c r="U752" s="207" t="s">
        <v>82</v>
      </c>
      <c r="V752" s="208">
        <v>-0.27777777777777724</v>
      </c>
      <c r="W752" s="151">
        <v>0.46657847491180815</v>
      </c>
      <c r="X752" s="167">
        <v>1</v>
      </c>
      <c r="Y752" s="209">
        <v>-1.664062349256797</v>
      </c>
      <c r="Z752" s="210">
        <v>1.1085067937012425</v>
      </c>
      <c r="AO752" s="291">
        <v>2</v>
      </c>
      <c r="AP752" s="207" t="s">
        <v>82</v>
      </c>
      <c r="AQ752" s="192" t="s">
        <v>311</v>
      </c>
      <c r="AR752" s="151">
        <v>0.41441779942812929</v>
      </c>
      <c r="AS752" s="221">
        <v>9.5829425595460251E-4</v>
      </c>
      <c r="AT752" s="209">
        <v>-3.0276025660552977</v>
      </c>
      <c r="AU752" s="210">
        <v>-0.56499002653729413</v>
      </c>
      <c r="AW752" s="120"/>
      <c r="AX752" s="120"/>
      <c r="AY752" s="120"/>
      <c r="AZ752" s="120"/>
      <c r="BA752" s="120"/>
      <c r="BB752" s="120"/>
      <c r="BC752" s="120"/>
      <c r="BD752" s="120"/>
    </row>
    <row r="753" spans="20:56" ht="15" customHeight="1" x14ac:dyDescent="0.2">
      <c r="T753" s="292"/>
      <c r="U753" s="199">
        <v>1.25</v>
      </c>
      <c r="V753" s="200">
        <v>-0.25925925925925908</v>
      </c>
      <c r="W753" s="144">
        <v>0.46657847491180815</v>
      </c>
      <c r="X753" s="161">
        <v>1</v>
      </c>
      <c r="Y753" s="201">
        <v>-1.6455438307382788</v>
      </c>
      <c r="Z753" s="202">
        <v>1.1270253122197607</v>
      </c>
      <c r="AO753" s="292"/>
      <c r="AP753" s="199">
        <v>1.25</v>
      </c>
      <c r="AQ753" s="143">
        <v>-0.9259259259259256</v>
      </c>
      <c r="AR753" s="144">
        <v>0.41441779942812929</v>
      </c>
      <c r="AS753" s="161">
        <v>0.31119355569496665</v>
      </c>
      <c r="AT753" s="201">
        <v>-2.1572321956849274</v>
      </c>
      <c r="AU753" s="202">
        <v>0.30538034383307611</v>
      </c>
      <c r="AW753" s="120"/>
      <c r="AX753" s="120"/>
      <c r="AY753" s="120"/>
      <c r="AZ753" s="120"/>
      <c r="BA753" s="120"/>
      <c r="BB753" s="120"/>
      <c r="BC753" s="120"/>
      <c r="BD753" s="120"/>
    </row>
    <row r="754" spans="20:56" ht="15" customHeight="1" x14ac:dyDescent="0.2">
      <c r="T754" s="292"/>
      <c r="U754" s="199">
        <v>2.5</v>
      </c>
      <c r="V754" s="200">
        <v>-0.12962962962962887</v>
      </c>
      <c r="W754" s="144">
        <v>0.46657847491180815</v>
      </c>
      <c r="X754" s="161">
        <v>1</v>
      </c>
      <c r="Y754" s="201">
        <v>-1.5159142011086486</v>
      </c>
      <c r="Z754" s="202">
        <v>1.2566549418493909</v>
      </c>
      <c r="AO754" s="292"/>
      <c r="AP754" s="199">
        <v>2.5</v>
      </c>
      <c r="AQ754" s="143">
        <v>0.33333333333333348</v>
      </c>
      <c r="AR754" s="144">
        <v>0.41441779942812929</v>
      </c>
      <c r="AS754" s="161">
        <v>1</v>
      </c>
      <c r="AT754" s="201">
        <v>-0.89797293642566822</v>
      </c>
      <c r="AU754" s="202">
        <v>1.5646396030923353</v>
      </c>
      <c r="AW754" s="120"/>
      <c r="AX754" s="120"/>
      <c r="AY754" s="120"/>
      <c r="AZ754" s="120"/>
      <c r="BA754" s="120"/>
      <c r="BB754" s="120"/>
      <c r="BC754" s="120"/>
      <c r="BD754" s="120"/>
    </row>
    <row r="755" spans="20:56" ht="15" customHeight="1" x14ac:dyDescent="0.2">
      <c r="T755" s="295"/>
      <c r="U755" s="203" t="s">
        <v>15</v>
      </c>
      <c r="V755" s="204">
        <v>1.0740740740740742</v>
      </c>
      <c r="W755" s="148">
        <v>0.46657847491180815</v>
      </c>
      <c r="X755" s="164">
        <v>0.26619484327243875</v>
      </c>
      <c r="Y755" s="205">
        <v>-0.31221049740494544</v>
      </c>
      <c r="Z755" s="206">
        <v>2.4603586455530939</v>
      </c>
      <c r="AO755" s="295"/>
      <c r="AP755" s="203" t="s">
        <v>15</v>
      </c>
      <c r="AQ755" s="191" t="s">
        <v>312</v>
      </c>
      <c r="AR755" s="148">
        <v>0.41441779942812929</v>
      </c>
      <c r="AS755" s="164">
        <v>4.2537001596350873E-3</v>
      </c>
      <c r="AT755" s="205">
        <v>0.3612863228335913</v>
      </c>
      <c r="AU755" s="206">
        <v>2.8238988623515948</v>
      </c>
      <c r="AW755" s="120"/>
      <c r="AX755" s="120"/>
      <c r="AY755" s="120"/>
      <c r="AZ755" s="120"/>
      <c r="BA755" s="120"/>
      <c r="BB755" s="120"/>
      <c r="BC755" s="120"/>
      <c r="BD755" s="120"/>
    </row>
    <row r="756" spans="20:56" ht="15" customHeight="1" x14ac:dyDescent="0.2">
      <c r="T756" s="291">
        <v>2.5</v>
      </c>
      <c r="U756" s="207" t="s">
        <v>82</v>
      </c>
      <c r="V756" s="208">
        <v>-0.14814814814814836</v>
      </c>
      <c r="W756" s="151">
        <v>0.46657847491180815</v>
      </c>
      <c r="X756" s="167">
        <v>1</v>
      </c>
      <c r="Y756" s="209">
        <v>-1.5344327196271681</v>
      </c>
      <c r="Z756" s="210">
        <v>1.2381364233308714</v>
      </c>
      <c r="AO756" s="291">
        <v>2.5</v>
      </c>
      <c r="AP756" s="207" t="s">
        <v>82</v>
      </c>
      <c r="AQ756" s="192" t="s">
        <v>313</v>
      </c>
      <c r="AR756" s="151">
        <v>0.41441779942812929</v>
      </c>
      <c r="AS756" s="221">
        <v>7.5990662571971703E-5</v>
      </c>
      <c r="AT756" s="209">
        <v>-3.3609358993886311</v>
      </c>
      <c r="AU756" s="210">
        <v>-0.89832335987062761</v>
      </c>
      <c r="AW756" s="120"/>
      <c r="AX756" s="120"/>
      <c r="AY756" s="120"/>
      <c r="AZ756" s="120"/>
      <c r="BA756" s="120"/>
      <c r="BB756" s="120"/>
      <c r="BC756" s="120"/>
      <c r="BD756" s="120"/>
    </row>
    <row r="757" spans="20:56" ht="15" customHeight="1" x14ac:dyDescent="0.2">
      <c r="T757" s="292"/>
      <c r="U757" s="199">
        <v>1.25</v>
      </c>
      <c r="V757" s="200">
        <v>-0.12962962962963021</v>
      </c>
      <c r="W757" s="144">
        <v>0.46657847491180815</v>
      </c>
      <c r="X757" s="161">
        <v>1</v>
      </c>
      <c r="Y757" s="201">
        <v>-1.5159142011086499</v>
      </c>
      <c r="Z757" s="202">
        <v>1.2566549418493895</v>
      </c>
      <c r="AO757" s="292"/>
      <c r="AP757" s="199">
        <v>1.25</v>
      </c>
      <c r="AQ757" s="190" t="s">
        <v>314</v>
      </c>
      <c r="AR757" s="144">
        <v>0.41441779942812929</v>
      </c>
      <c r="AS757" s="161">
        <v>4.1747965939710058E-2</v>
      </c>
      <c r="AT757" s="201">
        <v>-2.4905655290182609</v>
      </c>
      <c r="AU757" s="202">
        <v>-2.7952989500257357E-2</v>
      </c>
      <c r="AW757" s="120"/>
      <c r="AX757" s="120"/>
      <c r="AY757" s="120"/>
      <c r="AZ757" s="120"/>
      <c r="BA757" s="120"/>
      <c r="BB757" s="120"/>
      <c r="BC757" s="120"/>
      <c r="BD757" s="120"/>
    </row>
    <row r="758" spans="20:56" ht="15" customHeight="1" x14ac:dyDescent="0.2">
      <c r="T758" s="292"/>
      <c r="U758" s="199" t="s">
        <v>12</v>
      </c>
      <c r="V758" s="200">
        <v>0.12962962962962887</v>
      </c>
      <c r="W758" s="144">
        <v>0.46657847491180815</v>
      </c>
      <c r="X758" s="161">
        <v>1</v>
      </c>
      <c r="Y758" s="201">
        <v>-1.2566549418493909</v>
      </c>
      <c r="Z758" s="202">
        <v>1.5159142011086486</v>
      </c>
      <c r="AO758" s="292"/>
      <c r="AP758" s="199" t="s">
        <v>12</v>
      </c>
      <c r="AQ758" s="143">
        <v>-0.33333333333333348</v>
      </c>
      <c r="AR758" s="144">
        <v>0.41441779942812929</v>
      </c>
      <c r="AS758" s="161">
        <v>1</v>
      </c>
      <c r="AT758" s="201">
        <v>-1.5646396030923353</v>
      </c>
      <c r="AU758" s="202">
        <v>0.89797293642566822</v>
      </c>
      <c r="AW758" s="120"/>
      <c r="AX758" s="120"/>
      <c r="AY758" s="120"/>
      <c r="AZ758" s="120"/>
      <c r="BA758" s="120"/>
      <c r="BB758" s="120"/>
      <c r="BC758" s="120"/>
      <c r="BD758" s="120"/>
    </row>
    <row r="759" spans="20:56" ht="15" customHeight="1" x14ac:dyDescent="0.2">
      <c r="T759" s="295"/>
      <c r="U759" s="203" t="s">
        <v>15</v>
      </c>
      <c r="V759" s="204">
        <v>1.2037037037037031</v>
      </c>
      <c r="W759" s="148">
        <v>0.46657847491180815</v>
      </c>
      <c r="X759" s="164">
        <v>0.13663641020046915</v>
      </c>
      <c r="Y759" s="205">
        <v>-0.1825808677753166</v>
      </c>
      <c r="Z759" s="206">
        <v>2.5899882751827228</v>
      </c>
      <c r="AO759" s="295"/>
      <c r="AP759" s="203" t="s">
        <v>15</v>
      </c>
      <c r="AQ759" s="191" t="s">
        <v>309</v>
      </c>
      <c r="AR759" s="148">
        <v>0.41441779942812929</v>
      </c>
      <c r="AS759" s="164">
        <v>4.1747965939709947E-2</v>
      </c>
      <c r="AT759" s="205">
        <v>2.7952989500257801E-2</v>
      </c>
      <c r="AU759" s="206">
        <v>2.4905655290182613</v>
      </c>
      <c r="AW759" s="120"/>
      <c r="AX759" s="120"/>
      <c r="AY759" s="120"/>
      <c r="AZ759" s="120"/>
      <c r="BA759" s="120"/>
      <c r="BB759" s="120"/>
      <c r="BC759" s="120"/>
      <c r="BD759" s="120"/>
    </row>
    <row r="760" spans="20:56" ht="15" customHeight="1" x14ac:dyDescent="0.2">
      <c r="T760" s="291" t="s">
        <v>15</v>
      </c>
      <c r="U760" s="207" t="s">
        <v>82</v>
      </c>
      <c r="V760" s="208">
        <v>-1.3518518518518514</v>
      </c>
      <c r="W760" s="151">
        <v>0.46657847491180815</v>
      </c>
      <c r="X760" s="167">
        <v>6.0769253026956356E-2</v>
      </c>
      <c r="Y760" s="209">
        <v>-2.7381364233308711</v>
      </c>
      <c r="Z760" s="210">
        <v>3.4432719627168235E-2</v>
      </c>
      <c r="AO760" s="291" t="s">
        <v>15</v>
      </c>
      <c r="AP760" s="207" t="s">
        <v>82</v>
      </c>
      <c r="AQ760" s="192" t="s">
        <v>315</v>
      </c>
      <c r="AR760" s="151">
        <v>0.41441779942812929</v>
      </c>
      <c r="AS760" s="221">
        <v>4.5500866519429461E-9</v>
      </c>
      <c r="AT760" s="209">
        <v>-4.6201951586478902</v>
      </c>
      <c r="AU760" s="210">
        <v>-2.157582619129887</v>
      </c>
      <c r="AW760" s="120"/>
      <c r="AX760" s="120"/>
      <c r="AY760" s="120"/>
      <c r="AZ760" s="120"/>
      <c r="BA760" s="120"/>
      <c r="BB760" s="120"/>
      <c r="BC760" s="120"/>
      <c r="BD760" s="120"/>
    </row>
    <row r="761" spans="20:56" ht="15" customHeight="1" x14ac:dyDescent="0.2">
      <c r="T761" s="292"/>
      <c r="U761" s="199">
        <v>1.25</v>
      </c>
      <c r="V761" s="200">
        <v>-1.3333333333333333</v>
      </c>
      <c r="W761" s="144">
        <v>0.46657847491180815</v>
      </c>
      <c r="X761" s="161">
        <v>6.7422474947304273E-2</v>
      </c>
      <c r="Y761" s="201">
        <v>-2.719617904812353</v>
      </c>
      <c r="Z761" s="202">
        <v>5.2951238145686391E-2</v>
      </c>
      <c r="AO761" s="292"/>
      <c r="AP761" s="199">
        <v>1.25</v>
      </c>
      <c r="AQ761" s="190" t="s">
        <v>316</v>
      </c>
      <c r="AR761" s="144">
        <v>0.41441779942812929</v>
      </c>
      <c r="AS761" s="161">
        <v>3.6805931702393486E-6</v>
      </c>
      <c r="AT761" s="201">
        <v>-3.7498247882775204</v>
      </c>
      <c r="AU761" s="202">
        <v>-1.2872122487595168</v>
      </c>
      <c r="AW761" s="120"/>
      <c r="AX761" s="120"/>
      <c r="AY761" s="120"/>
      <c r="AZ761" s="120"/>
      <c r="BA761" s="120"/>
      <c r="BB761" s="120"/>
      <c r="BC761" s="120"/>
      <c r="BD761" s="120"/>
    </row>
    <row r="762" spans="20:56" ht="15" customHeight="1" x14ac:dyDescent="0.2">
      <c r="T762" s="292"/>
      <c r="U762" s="199" t="s">
        <v>12</v>
      </c>
      <c r="V762" s="200">
        <v>-1.0740740740740742</v>
      </c>
      <c r="W762" s="144">
        <v>0.46657847491180815</v>
      </c>
      <c r="X762" s="161">
        <v>0.26619484327243875</v>
      </c>
      <c r="Y762" s="201">
        <v>-2.4603586455530939</v>
      </c>
      <c r="Z762" s="202">
        <v>0.31221049740494544</v>
      </c>
      <c r="AO762" s="292"/>
      <c r="AP762" s="199" t="s">
        <v>12</v>
      </c>
      <c r="AQ762" s="190" t="s">
        <v>317</v>
      </c>
      <c r="AR762" s="144">
        <v>0.41441779942812929</v>
      </c>
      <c r="AS762" s="161">
        <v>4.2537001596350873E-3</v>
      </c>
      <c r="AT762" s="201">
        <v>-2.8238988623515948</v>
      </c>
      <c r="AU762" s="202">
        <v>-0.3612863228335913</v>
      </c>
      <c r="AW762" s="120"/>
      <c r="AX762" s="120"/>
      <c r="AY762" s="120"/>
      <c r="AZ762" s="120"/>
      <c r="BA762" s="120"/>
      <c r="BB762" s="120"/>
      <c r="BC762" s="120"/>
      <c r="BD762" s="120"/>
    </row>
    <row r="763" spans="20:56" ht="15" customHeight="1" thickBot="1" x14ac:dyDescent="0.25">
      <c r="T763" s="293"/>
      <c r="U763" s="211">
        <v>2.5</v>
      </c>
      <c r="V763" s="212">
        <v>-1.2037037037037031</v>
      </c>
      <c r="W763" s="154">
        <v>0.46657847491180815</v>
      </c>
      <c r="X763" s="170">
        <v>0.13663641020046915</v>
      </c>
      <c r="Y763" s="213">
        <v>-2.5899882751827228</v>
      </c>
      <c r="Z763" s="214">
        <v>0.1825808677753166</v>
      </c>
      <c r="AO763" s="293"/>
      <c r="AP763" s="211">
        <v>2.5</v>
      </c>
      <c r="AQ763" s="194" t="s">
        <v>314</v>
      </c>
      <c r="AR763" s="154">
        <v>0.41441779942812929</v>
      </c>
      <c r="AS763" s="170">
        <v>4.1747965939709947E-2</v>
      </c>
      <c r="AT763" s="213">
        <v>-2.4905655290182613</v>
      </c>
      <c r="AU763" s="214">
        <v>-2.7952989500257801E-2</v>
      </c>
      <c r="AW763" s="120"/>
      <c r="AX763" s="120"/>
      <c r="AY763" s="120"/>
      <c r="AZ763" s="120"/>
      <c r="BA763" s="120"/>
      <c r="BB763" s="120"/>
      <c r="BC763" s="120"/>
      <c r="BD763" s="120"/>
    </row>
    <row r="764" spans="20:56" ht="15" customHeight="1" x14ac:dyDescent="0.2">
      <c r="T764" s="287" t="s">
        <v>318</v>
      </c>
      <c r="U764" s="288"/>
      <c r="V764" s="263"/>
      <c r="W764" s="263"/>
      <c r="X764" s="263"/>
      <c r="Y764" s="263"/>
      <c r="Z764" s="263"/>
      <c r="AO764" s="237" t="s">
        <v>319</v>
      </c>
      <c r="AP764" s="227"/>
      <c r="AQ764" s="227"/>
      <c r="AR764" s="227"/>
      <c r="AS764" s="227"/>
      <c r="AT764" s="227"/>
      <c r="AU764" s="227"/>
      <c r="AW764" s="120"/>
      <c r="AX764" s="120"/>
      <c r="AY764" s="120"/>
      <c r="AZ764" s="120"/>
      <c r="BA764" s="120"/>
      <c r="BB764" s="120"/>
      <c r="BC764" s="120"/>
      <c r="BD764" s="120"/>
    </row>
    <row r="765" spans="20:56" ht="15" customHeight="1" x14ac:dyDescent="0.2">
      <c r="AW765" s="120"/>
      <c r="AX765" s="120"/>
      <c r="AY765" s="120"/>
      <c r="AZ765" s="120"/>
      <c r="BA765" s="120"/>
      <c r="BB765" s="120"/>
      <c r="BC765" s="120"/>
      <c r="BD765" s="120"/>
    </row>
    <row r="766" spans="20:56" ht="15" customHeight="1" x14ac:dyDescent="0.2">
      <c r="AW766" s="120"/>
      <c r="AX766" s="120"/>
      <c r="AY766" s="120"/>
      <c r="AZ766" s="120"/>
      <c r="BA766" s="120"/>
      <c r="BB766" s="120"/>
      <c r="BC766" s="120"/>
      <c r="BD766" s="120"/>
    </row>
  </sheetData>
  <mergeCells count="686">
    <mergeCell ref="B19:B20"/>
    <mergeCell ref="I19:I20"/>
    <mergeCell ref="T19:T20"/>
    <mergeCell ref="T36:T37"/>
    <mergeCell ref="T53:T54"/>
    <mergeCell ref="T70:T71"/>
    <mergeCell ref="T87:T88"/>
    <mergeCell ref="AO19:AO20"/>
    <mergeCell ref="AO36:AO37"/>
    <mergeCell ref="AO53:AO54"/>
    <mergeCell ref="AO70:AO71"/>
    <mergeCell ref="AO87:AO88"/>
    <mergeCell ref="C65:C66"/>
    <mergeCell ref="D65:D66"/>
    <mergeCell ref="E65:E66"/>
    <mergeCell ref="F65:F66"/>
    <mergeCell ref="G65:G66"/>
    <mergeCell ref="H65:J65"/>
    <mergeCell ref="AO5:AU5"/>
    <mergeCell ref="AO22:AU22"/>
    <mergeCell ref="AO39:AU39"/>
    <mergeCell ref="AO56:AU56"/>
    <mergeCell ref="T73:Z73"/>
    <mergeCell ref="AO73:AU73"/>
    <mergeCell ref="AO4:AU4"/>
    <mergeCell ref="U498:U502"/>
    <mergeCell ref="U613:U616"/>
    <mergeCell ref="T613:T632"/>
    <mergeCell ref="U609:U612"/>
    <mergeCell ref="U605:U608"/>
    <mergeCell ref="U601:U604"/>
    <mergeCell ref="U597:U600"/>
    <mergeCell ref="U593:U596"/>
    <mergeCell ref="T593:T612"/>
    <mergeCell ref="U629:U632"/>
    <mergeCell ref="U625:U628"/>
    <mergeCell ref="U621:U624"/>
    <mergeCell ref="U617:U620"/>
    <mergeCell ref="T523:AA523"/>
    <mergeCell ref="U518:U522"/>
    <mergeCell ref="U513:U517"/>
    <mergeCell ref="U508:U512"/>
    <mergeCell ref="T5:Z5"/>
    <mergeCell ref="U398:U402"/>
    <mergeCell ref="U393:U397"/>
    <mergeCell ref="U388:U392"/>
    <mergeCell ref="U383:U387"/>
    <mergeCell ref="U378:U382"/>
    <mergeCell ref="T269:AB269"/>
    <mergeCell ref="T369:AA369"/>
    <mergeCell ref="T370:AA370"/>
    <mergeCell ref="T151:T154"/>
    <mergeCell ref="Y163:AA163"/>
    <mergeCell ref="X163:X164"/>
    <mergeCell ref="W163:W164"/>
    <mergeCell ref="V163:V164"/>
    <mergeCell ref="U163:U164"/>
    <mergeCell ref="T163:T164"/>
    <mergeCell ref="T162:AA162"/>
    <mergeCell ref="T161:AA161"/>
    <mergeCell ref="T204:AC204"/>
    <mergeCell ref="T199:T203"/>
    <mergeCell ref="T167:AA167"/>
    <mergeCell ref="T166:AA166"/>
    <mergeCell ref="T184:AC184"/>
    <mergeCell ref="T180:T183"/>
    <mergeCell ref="T4:Z4"/>
    <mergeCell ref="T22:Z22"/>
    <mergeCell ref="T39:Z39"/>
    <mergeCell ref="T56:Z56"/>
    <mergeCell ref="W228:X228"/>
    <mergeCell ref="V228:V229"/>
    <mergeCell ref="U228:U229"/>
    <mergeCell ref="T228:T229"/>
    <mergeCell ref="T240:T243"/>
    <mergeCell ref="T238:T239"/>
    <mergeCell ref="T194:T198"/>
    <mergeCell ref="T207:AB207"/>
    <mergeCell ref="T206:AB206"/>
    <mergeCell ref="V219:W219"/>
    <mergeCell ref="U219:U220"/>
    <mergeCell ref="T219:T220"/>
    <mergeCell ref="T218:W218"/>
    <mergeCell ref="T217:W217"/>
    <mergeCell ref="Y238:Z238"/>
    <mergeCell ref="X238:X239"/>
    <mergeCell ref="W238:W239"/>
    <mergeCell ref="V238:V239"/>
    <mergeCell ref="U238:U239"/>
    <mergeCell ref="T155:T158"/>
    <mergeCell ref="T732:AC732"/>
    <mergeCell ref="AO731:AX731"/>
    <mergeCell ref="T744:T747"/>
    <mergeCell ref="AO744:AO747"/>
    <mergeCell ref="T748:T751"/>
    <mergeCell ref="AO748:AO751"/>
    <mergeCell ref="T752:T755"/>
    <mergeCell ref="AO752:AO755"/>
    <mergeCell ref="T756:T759"/>
    <mergeCell ref="AO756:AO759"/>
    <mergeCell ref="AO732:AX732"/>
    <mergeCell ref="T740:Z740"/>
    <mergeCell ref="T741:Z741"/>
    <mergeCell ref="AO740:AU740"/>
    <mergeCell ref="T731:AC731"/>
    <mergeCell ref="T764:Z764"/>
    <mergeCell ref="Y742:Z742"/>
    <mergeCell ref="AO741:AU741"/>
    <mergeCell ref="AO742:AO743"/>
    <mergeCell ref="AP742:AP743"/>
    <mergeCell ref="AQ742:AQ743"/>
    <mergeCell ref="AR742:AR743"/>
    <mergeCell ref="AS742:AS743"/>
    <mergeCell ref="AT742:AU742"/>
    <mergeCell ref="T742:T743"/>
    <mergeCell ref="U742:U743"/>
    <mergeCell ref="V742:V743"/>
    <mergeCell ref="W742:W743"/>
    <mergeCell ref="X742:X743"/>
    <mergeCell ref="AO764:AU764"/>
    <mergeCell ref="T760:T763"/>
    <mergeCell ref="AO760:AO763"/>
    <mergeCell ref="AO725:AO726"/>
    <mergeCell ref="T727:T728"/>
    <mergeCell ref="AO727:AO728"/>
    <mergeCell ref="T729:T730"/>
    <mergeCell ref="AO729:AO730"/>
    <mergeCell ref="T176:T179"/>
    <mergeCell ref="T172:T175"/>
    <mergeCell ref="T171:U171"/>
    <mergeCell ref="T187:AC187"/>
    <mergeCell ref="T186:AC186"/>
    <mergeCell ref="U373:U377"/>
    <mergeCell ref="T373:T402"/>
    <mergeCell ref="U458:U462"/>
    <mergeCell ref="U453:U457"/>
    <mergeCell ref="T433:T462"/>
    <mergeCell ref="U433:U437"/>
    <mergeCell ref="T718:U718"/>
    <mergeCell ref="AO717:AX717"/>
    <mergeCell ref="T719:T720"/>
    <mergeCell ref="AO718:AP718"/>
    <mergeCell ref="AO719:AO720"/>
    <mergeCell ref="T721:T722"/>
    <mergeCell ref="T717:AC717"/>
    <mergeCell ref="T714:AA714"/>
    <mergeCell ref="U705:U708"/>
    <mergeCell ref="AP705:AP708"/>
    <mergeCell ref="U709:U712"/>
    <mergeCell ref="AP709:AP712"/>
    <mergeCell ref="T713:AA713"/>
    <mergeCell ref="T693:T712"/>
    <mergeCell ref="U693:U696"/>
    <mergeCell ref="AO693:AO712"/>
    <mergeCell ref="AP693:AP696"/>
    <mergeCell ref="AO721:AO722"/>
    <mergeCell ref="T723:T724"/>
    <mergeCell ref="AO723:AO724"/>
    <mergeCell ref="T725:T726"/>
    <mergeCell ref="T673:T692"/>
    <mergeCell ref="U673:U676"/>
    <mergeCell ref="AO673:AO692"/>
    <mergeCell ref="AP673:AP676"/>
    <mergeCell ref="U677:U680"/>
    <mergeCell ref="AP677:AP680"/>
    <mergeCell ref="U681:U684"/>
    <mergeCell ref="AP681:AP684"/>
    <mergeCell ref="U685:U688"/>
    <mergeCell ref="AP685:AP688"/>
    <mergeCell ref="U689:U692"/>
    <mergeCell ref="AP689:AP692"/>
    <mergeCell ref="AO713:AV713"/>
    <mergeCell ref="AO714:AV714"/>
    <mergeCell ref="T716:AC716"/>
    <mergeCell ref="AO716:AX716"/>
    <mergeCell ref="U697:U700"/>
    <mergeCell ref="AP697:AP700"/>
    <mergeCell ref="U701:U704"/>
    <mergeCell ref="AP701:AP704"/>
    <mergeCell ref="U657:U660"/>
    <mergeCell ref="AP657:AP660"/>
    <mergeCell ref="U661:U664"/>
    <mergeCell ref="AP661:AP664"/>
    <mergeCell ref="U665:U668"/>
    <mergeCell ref="AP665:AP668"/>
    <mergeCell ref="U669:U672"/>
    <mergeCell ref="AP669:AP672"/>
    <mergeCell ref="T633:T652"/>
    <mergeCell ref="U633:U636"/>
    <mergeCell ref="AO633:AO652"/>
    <mergeCell ref="AP633:AP636"/>
    <mergeCell ref="U637:U640"/>
    <mergeCell ref="AP637:AP640"/>
    <mergeCell ref="U641:U644"/>
    <mergeCell ref="AP641:AP644"/>
    <mergeCell ref="U645:U648"/>
    <mergeCell ref="AP645:AP648"/>
    <mergeCell ref="U649:U652"/>
    <mergeCell ref="AP649:AP652"/>
    <mergeCell ref="T653:T672"/>
    <mergeCell ref="U653:U656"/>
    <mergeCell ref="AO653:AO672"/>
    <mergeCell ref="AP653:AP656"/>
    <mergeCell ref="AO613:AO632"/>
    <mergeCell ref="AP613:AP616"/>
    <mergeCell ref="AP617:AP620"/>
    <mergeCell ref="AP621:AP624"/>
    <mergeCell ref="AP625:AP628"/>
    <mergeCell ref="AP629:AP632"/>
    <mergeCell ref="AT591:AT592"/>
    <mergeCell ref="AU591:AV591"/>
    <mergeCell ref="AO593:AO612"/>
    <mergeCell ref="AP593:AP596"/>
    <mergeCell ref="AP597:AP600"/>
    <mergeCell ref="AP601:AP604"/>
    <mergeCell ref="AP605:AP608"/>
    <mergeCell ref="AP609:AP612"/>
    <mergeCell ref="T589:AA589"/>
    <mergeCell ref="T590:AA590"/>
    <mergeCell ref="AO589:AV589"/>
    <mergeCell ref="T591:T592"/>
    <mergeCell ref="U591:U592"/>
    <mergeCell ref="V591:V592"/>
    <mergeCell ref="W591:W592"/>
    <mergeCell ref="X591:X592"/>
    <mergeCell ref="Y591:Y592"/>
    <mergeCell ref="Z591:AA591"/>
    <mergeCell ref="AO590:AV590"/>
    <mergeCell ref="AO591:AO592"/>
    <mergeCell ref="AP591:AP592"/>
    <mergeCell ref="AQ591:AQ592"/>
    <mergeCell ref="AR591:AR592"/>
    <mergeCell ref="AS591:AS592"/>
    <mergeCell ref="T558:T563"/>
    <mergeCell ref="AO558:AO563"/>
    <mergeCell ref="T564:T569"/>
    <mergeCell ref="AO564:AO569"/>
    <mergeCell ref="T570:T575"/>
    <mergeCell ref="AO570:AO575"/>
    <mergeCell ref="T576:T581"/>
    <mergeCell ref="AO576:AO581"/>
    <mergeCell ref="T582:T587"/>
    <mergeCell ref="AO582:AO587"/>
    <mergeCell ref="AO556:AO557"/>
    <mergeCell ref="AP556:AP557"/>
    <mergeCell ref="AQ556:AQ557"/>
    <mergeCell ref="AR556:AR557"/>
    <mergeCell ref="AS556:AT556"/>
    <mergeCell ref="T556:T557"/>
    <mergeCell ref="U556:U557"/>
    <mergeCell ref="V556:V557"/>
    <mergeCell ref="W556:W557"/>
    <mergeCell ref="X556:Y556"/>
    <mergeCell ref="T549:AC549"/>
    <mergeCell ref="AO548:AX548"/>
    <mergeCell ref="AO549:AX549"/>
    <mergeCell ref="T554:Y554"/>
    <mergeCell ref="T555:Y555"/>
    <mergeCell ref="AO554:AT554"/>
    <mergeCell ref="T528:T531"/>
    <mergeCell ref="AO527:AP527"/>
    <mergeCell ref="AO528:AO531"/>
    <mergeCell ref="T532:T535"/>
    <mergeCell ref="AO532:AO535"/>
    <mergeCell ref="T536:T539"/>
    <mergeCell ref="AO536:AO539"/>
    <mergeCell ref="T540:T543"/>
    <mergeCell ref="AO540:AO543"/>
    <mergeCell ref="T544:T547"/>
    <mergeCell ref="AO544:AO547"/>
    <mergeCell ref="T548:AC548"/>
    <mergeCell ref="AO555:AT555"/>
    <mergeCell ref="T524:AA524"/>
    <mergeCell ref="AO523:AV523"/>
    <mergeCell ref="AO524:AV524"/>
    <mergeCell ref="T526:AC526"/>
    <mergeCell ref="T527:U527"/>
    <mergeCell ref="AO526:AX526"/>
    <mergeCell ref="AO493:AO522"/>
    <mergeCell ref="AP493:AP497"/>
    <mergeCell ref="AP498:AP502"/>
    <mergeCell ref="AP503:AP507"/>
    <mergeCell ref="AP508:AP512"/>
    <mergeCell ref="AP513:AP517"/>
    <mergeCell ref="AP518:AP522"/>
    <mergeCell ref="T493:T522"/>
    <mergeCell ref="U493:U497"/>
    <mergeCell ref="U503:U507"/>
    <mergeCell ref="T463:T492"/>
    <mergeCell ref="U463:U467"/>
    <mergeCell ref="AO463:AO492"/>
    <mergeCell ref="AP463:AP467"/>
    <mergeCell ref="U468:U472"/>
    <mergeCell ref="AP468:AP472"/>
    <mergeCell ref="U473:U477"/>
    <mergeCell ref="AP473:AP477"/>
    <mergeCell ref="U478:U482"/>
    <mergeCell ref="AP478:AP482"/>
    <mergeCell ref="U483:U487"/>
    <mergeCell ref="AP483:AP487"/>
    <mergeCell ref="U488:U492"/>
    <mergeCell ref="AP488:AP492"/>
    <mergeCell ref="U448:U452"/>
    <mergeCell ref="U443:U447"/>
    <mergeCell ref="U438:U442"/>
    <mergeCell ref="T403:T432"/>
    <mergeCell ref="U403:U407"/>
    <mergeCell ref="AO403:AO432"/>
    <mergeCell ref="AP403:AP407"/>
    <mergeCell ref="U408:U412"/>
    <mergeCell ref="AP408:AP412"/>
    <mergeCell ref="U413:U417"/>
    <mergeCell ref="AP413:AP417"/>
    <mergeCell ref="U418:U422"/>
    <mergeCell ref="AP418:AP422"/>
    <mergeCell ref="U423:U427"/>
    <mergeCell ref="AP423:AP427"/>
    <mergeCell ref="U428:U432"/>
    <mergeCell ref="AP428:AP432"/>
    <mergeCell ref="AO373:AO402"/>
    <mergeCell ref="AP373:AP377"/>
    <mergeCell ref="AP378:AP382"/>
    <mergeCell ref="AP383:AP387"/>
    <mergeCell ref="AP388:AP392"/>
    <mergeCell ref="AP393:AP397"/>
    <mergeCell ref="AP398:AP402"/>
    <mergeCell ref="AO433:AO462"/>
    <mergeCell ref="AP433:AP437"/>
    <mergeCell ref="AP438:AP442"/>
    <mergeCell ref="AP443:AP447"/>
    <mergeCell ref="AP448:AP452"/>
    <mergeCell ref="AP453:AP457"/>
    <mergeCell ref="AP458:AP462"/>
    <mergeCell ref="AO369:AV369"/>
    <mergeCell ref="T371:T372"/>
    <mergeCell ref="U371:U372"/>
    <mergeCell ref="V371:V372"/>
    <mergeCell ref="W371:W372"/>
    <mergeCell ref="X371:X372"/>
    <mergeCell ref="Y371:Y372"/>
    <mergeCell ref="Z371:AA371"/>
    <mergeCell ref="AO370:AV370"/>
    <mergeCell ref="AO371:AO372"/>
    <mergeCell ref="AP371:AP372"/>
    <mergeCell ref="AQ371:AQ372"/>
    <mergeCell ref="AR371:AR372"/>
    <mergeCell ref="AS371:AS372"/>
    <mergeCell ref="AT371:AT372"/>
    <mergeCell ref="AU371:AV371"/>
    <mergeCell ref="AO344:AO349"/>
    <mergeCell ref="AO350:AO355"/>
    <mergeCell ref="AO356:AO361"/>
    <mergeCell ref="AO362:AO367"/>
    <mergeCell ref="T335:Y335"/>
    <mergeCell ref="AO334:AT334"/>
    <mergeCell ref="T336:T337"/>
    <mergeCell ref="U336:U337"/>
    <mergeCell ref="V336:V337"/>
    <mergeCell ref="W336:W337"/>
    <mergeCell ref="X336:Y336"/>
    <mergeCell ref="AO335:AT335"/>
    <mergeCell ref="AO336:AO337"/>
    <mergeCell ref="AP336:AP337"/>
    <mergeCell ref="AQ336:AQ337"/>
    <mergeCell ref="AR336:AR337"/>
    <mergeCell ref="AS336:AT336"/>
    <mergeCell ref="T338:T343"/>
    <mergeCell ref="AO338:AO343"/>
    <mergeCell ref="T344:T349"/>
    <mergeCell ref="T362:T367"/>
    <mergeCell ref="T356:T361"/>
    <mergeCell ref="T350:T355"/>
    <mergeCell ref="AO328:AW328"/>
    <mergeCell ref="AO329:AW329"/>
    <mergeCell ref="T334:Y334"/>
    <mergeCell ref="T320:Z320"/>
    <mergeCell ref="AO319:AU319"/>
    <mergeCell ref="AO320:AU320"/>
    <mergeCell ref="T322:AB322"/>
    <mergeCell ref="AO322:AW322"/>
    <mergeCell ref="T289:T293"/>
    <mergeCell ref="AO289:AO293"/>
    <mergeCell ref="T294:T298"/>
    <mergeCell ref="AO294:AO298"/>
    <mergeCell ref="T299:T303"/>
    <mergeCell ref="AO299:AO303"/>
    <mergeCell ref="T304:T308"/>
    <mergeCell ref="AO304:AO308"/>
    <mergeCell ref="T309:T313"/>
    <mergeCell ref="AO309:AO313"/>
    <mergeCell ref="T314:T318"/>
    <mergeCell ref="AO314:AO318"/>
    <mergeCell ref="T319:Z319"/>
    <mergeCell ref="T328:AB328"/>
    <mergeCell ref="T329:AB329"/>
    <mergeCell ref="AO285:AU285"/>
    <mergeCell ref="T287:T288"/>
    <mergeCell ref="U287:U288"/>
    <mergeCell ref="V287:V288"/>
    <mergeCell ref="W287:W288"/>
    <mergeCell ref="X287:X288"/>
    <mergeCell ref="Y287:Z287"/>
    <mergeCell ref="AO286:AU286"/>
    <mergeCell ref="AO287:AO288"/>
    <mergeCell ref="AP287:AP288"/>
    <mergeCell ref="AQ287:AQ288"/>
    <mergeCell ref="AR287:AR288"/>
    <mergeCell ref="AS287:AS288"/>
    <mergeCell ref="AT287:AU287"/>
    <mergeCell ref="T285:Z285"/>
    <mergeCell ref="T286:Z286"/>
    <mergeCell ref="AO274:AS274"/>
    <mergeCell ref="T276:T277"/>
    <mergeCell ref="U276:U277"/>
    <mergeCell ref="V276:V277"/>
    <mergeCell ref="W276:X276"/>
    <mergeCell ref="AO275:AS275"/>
    <mergeCell ref="AO276:AO277"/>
    <mergeCell ref="AP276:AP277"/>
    <mergeCell ref="AQ276:AQ277"/>
    <mergeCell ref="AR276:AS276"/>
    <mergeCell ref="T274:X274"/>
    <mergeCell ref="T275:X275"/>
    <mergeCell ref="AO264:AW264"/>
    <mergeCell ref="AO268:AW268"/>
    <mergeCell ref="AO269:AW269"/>
    <mergeCell ref="T261:Z261"/>
    <mergeCell ref="AO260:AU260"/>
    <mergeCell ref="AO261:AU261"/>
    <mergeCell ref="T263:AB263"/>
    <mergeCell ref="T264:AB264"/>
    <mergeCell ref="AO263:AW263"/>
    <mergeCell ref="T268:AB268"/>
    <mergeCell ref="AO244:AO247"/>
    <mergeCell ref="T248:T251"/>
    <mergeCell ref="AO248:AO251"/>
    <mergeCell ref="T252:T255"/>
    <mergeCell ref="AO252:AO255"/>
    <mergeCell ref="T256:T259"/>
    <mergeCell ref="AO256:AO259"/>
    <mergeCell ref="T260:Z260"/>
    <mergeCell ref="AO236:AU236"/>
    <mergeCell ref="AO237:AU237"/>
    <mergeCell ref="AO238:AO239"/>
    <mergeCell ref="AP238:AP239"/>
    <mergeCell ref="AQ238:AQ239"/>
    <mergeCell ref="AR238:AR239"/>
    <mergeCell ref="AS238:AS239"/>
    <mergeCell ref="AT238:AU238"/>
    <mergeCell ref="AO240:AO243"/>
    <mergeCell ref="T244:T247"/>
    <mergeCell ref="AO226:AS226"/>
    <mergeCell ref="AO227:AS227"/>
    <mergeCell ref="AO228:AO229"/>
    <mergeCell ref="AP228:AP229"/>
    <mergeCell ref="AQ228:AQ229"/>
    <mergeCell ref="AR228:AS228"/>
    <mergeCell ref="AO212:AW212"/>
    <mergeCell ref="AO217:AR217"/>
    <mergeCell ref="AO218:AR218"/>
    <mergeCell ref="AO219:AO220"/>
    <mergeCell ref="AP219:AP220"/>
    <mergeCell ref="AQ219:AR219"/>
    <mergeCell ref="AO204:AX204"/>
    <mergeCell ref="AO206:AW206"/>
    <mergeCell ref="AO207:AW207"/>
    <mergeCell ref="AO189:AO193"/>
    <mergeCell ref="AO194:AO198"/>
    <mergeCell ref="AO199:AO203"/>
    <mergeCell ref="AO184:AX184"/>
    <mergeCell ref="AO186:AX186"/>
    <mergeCell ref="AO187:AX187"/>
    <mergeCell ref="AO169:AX169"/>
    <mergeCell ref="AO170:AX170"/>
    <mergeCell ref="AO171:AP171"/>
    <mergeCell ref="AO172:AO175"/>
    <mergeCell ref="AO176:AO179"/>
    <mergeCell ref="AO180:AO183"/>
    <mergeCell ref="AT163:AV163"/>
    <mergeCell ref="AO166:AV166"/>
    <mergeCell ref="AO167:AV167"/>
    <mergeCell ref="AO159:AX159"/>
    <mergeCell ref="AO161:AV161"/>
    <mergeCell ref="AO162:AV162"/>
    <mergeCell ref="AO163:AO164"/>
    <mergeCell ref="AP163:AP164"/>
    <mergeCell ref="AQ163:AQ164"/>
    <mergeCell ref="AR163:AR164"/>
    <mergeCell ref="AS163:AS164"/>
    <mergeCell ref="AO149:AX149"/>
    <mergeCell ref="AO150:AP150"/>
    <mergeCell ref="AO151:AO154"/>
    <mergeCell ref="AO155:AO158"/>
    <mergeCell ref="T130:T135"/>
    <mergeCell ref="AO130:AO135"/>
    <mergeCell ref="T136:T141"/>
    <mergeCell ref="AO136:AO141"/>
    <mergeCell ref="T142:T147"/>
    <mergeCell ref="AO142:AO147"/>
    <mergeCell ref="AO92:AP92"/>
    <mergeCell ref="AO93:AP93"/>
    <mergeCell ref="T102:V102"/>
    <mergeCell ref="T103:U103"/>
    <mergeCell ref="AO102:AQ102"/>
    <mergeCell ref="AO103:AP103"/>
    <mergeCell ref="AO104:AO108"/>
    <mergeCell ref="T110:X110"/>
    <mergeCell ref="AO110:AS110"/>
    <mergeCell ref="T112:T117"/>
    <mergeCell ref="AO112:AO117"/>
    <mergeCell ref="T118:T123"/>
    <mergeCell ref="AO118:AO123"/>
    <mergeCell ref="T124:T129"/>
    <mergeCell ref="AO124:AO129"/>
    <mergeCell ref="C320:C323"/>
    <mergeCell ref="C324:L324"/>
    <mergeCell ref="C325:L325"/>
    <mergeCell ref="T92:U92"/>
    <mergeCell ref="T93:U93"/>
    <mergeCell ref="T104:T108"/>
    <mergeCell ref="T149:AC149"/>
    <mergeCell ref="T150:U150"/>
    <mergeCell ref="T169:AC169"/>
    <mergeCell ref="T170:AC170"/>
    <mergeCell ref="T189:T193"/>
    <mergeCell ref="T212:AB212"/>
    <mergeCell ref="T226:X226"/>
    <mergeCell ref="T227:X227"/>
    <mergeCell ref="T236:Z236"/>
    <mergeCell ref="T237:Z237"/>
    <mergeCell ref="C311:J311"/>
    <mergeCell ref="C312:J312"/>
    <mergeCell ref="C314:L314"/>
    <mergeCell ref="C315:D315"/>
    <mergeCell ref="C316:C319"/>
    <mergeCell ref="C291:C310"/>
    <mergeCell ref="D291:D294"/>
    <mergeCell ref="D295:D298"/>
    <mergeCell ref="D299:D302"/>
    <mergeCell ref="D303:D306"/>
    <mergeCell ref="D307:D310"/>
    <mergeCell ref="C271:C290"/>
    <mergeCell ref="D271:D274"/>
    <mergeCell ref="D275:D278"/>
    <mergeCell ref="D279:D282"/>
    <mergeCell ref="D283:D286"/>
    <mergeCell ref="D287:D290"/>
    <mergeCell ref="C256:C260"/>
    <mergeCell ref="C261:C265"/>
    <mergeCell ref="C267:J267"/>
    <mergeCell ref="C268:J268"/>
    <mergeCell ref="C269:C270"/>
    <mergeCell ref="D269:D270"/>
    <mergeCell ref="E269:E270"/>
    <mergeCell ref="F269:F270"/>
    <mergeCell ref="G269:G270"/>
    <mergeCell ref="H269:H270"/>
    <mergeCell ref="I269:J269"/>
    <mergeCell ref="C246:L246"/>
    <mergeCell ref="C247:L247"/>
    <mergeCell ref="C252:H252"/>
    <mergeCell ref="C253:H253"/>
    <mergeCell ref="C254:C255"/>
    <mergeCell ref="D254:D255"/>
    <mergeCell ref="E254:E255"/>
    <mergeCell ref="F254:F255"/>
    <mergeCell ref="G254:H254"/>
    <mergeCell ref="C236:C237"/>
    <mergeCell ref="C238:C239"/>
    <mergeCell ref="C240:C241"/>
    <mergeCell ref="C242:C243"/>
    <mergeCell ref="C244:C245"/>
    <mergeCell ref="C230:J230"/>
    <mergeCell ref="C231:J231"/>
    <mergeCell ref="C233:L233"/>
    <mergeCell ref="C234:L234"/>
    <mergeCell ref="C235:D235"/>
    <mergeCell ref="C220:C221"/>
    <mergeCell ref="C222:C223"/>
    <mergeCell ref="C224:C225"/>
    <mergeCell ref="C226:C227"/>
    <mergeCell ref="C228:C229"/>
    <mergeCell ref="C205:C209"/>
    <mergeCell ref="C210:C214"/>
    <mergeCell ref="C216:J216"/>
    <mergeCell ref="C217:J217"/>
    <mergeCell ref="C218:C219"/>
    <mergeCell ref="D218:D219"/>
    <mergeCell ref="E218:E219"/>
    <mergeCell ref="F218:F219"/>
    <mergeCell ref="G218:G219"/>
    <mergeCell ref="H218:H219"/>
    <mergeCell ref="I218:J218"/>
    <mergeCell ref="C201:H201"/>
    <mergeCell ref="C202:H202"/>
    <mergeCell ref="C203:C204"/>
    <mergeCell ref="D203:D204"/>
    <mergeCell ref="E203:E204"/>
    <mergeCell ref="F203:F204"/>
    <mergeCell ref="G203:H203"/>
    <mergeCell ref="C186:I186"/>
    <mergeCell ref="C187:I187"/>
    <mergeCell ref="C189:K189"/>
    <mergeCell ref="C195:K195"/>
    <mergeCell ref="C196:K196"/>
    <mergeCell ref="C166:C169"/>
    <mergeCell ref="C170:C173"/>
    <mergeCell ref="C174:C177"/>
    <mergeCell ref="C178:C181"/>
    <mergeCell ref="C182:C185"/>
    <mergeCell ref="C162:I162"/>
    <mergeCell ref="C163:I163"/>
    <mergeCell ref="C164:C165"/>
    <mergeCell ref="D164:D165"/>
    <mergeCell ref="E164:E165"/>
    <mergeCell ref="F164:F165"/>
    <mergeCell ref="G164:G165"/>
    <mergeCell ref="H164:I164"/>
    <mergeCell ref="C147:K147"/>
    <mergeCell ref="C152:G152"/>
    <mergeCell ref="C153:G153"/>
    <mergeCell ref="C154:C155"/>
    <mergeCell ref="D154:D155"/>
    <mergeCell ref="E154:E155"/>
    <mergeCell ref="F154:G154"/>
    <mergeCell ref="C138:I138"/>
    <mergeCell ref="C139:I139"/>
    <mergeCell ref="C141:K141"/>
    <mergeCell ref="C142:K142"/>
    <mergeCell ref="C146:K146"/>
    <mergeCell ref="C125:G125"/>
    <mergeCell ref="C126:G126"/>
    <mergeCell ref="C105:K105"/>
    <mergeCell ref="C106:K106"/>
    <mergeCell ref="C111:K111"/>
    <mergeCell ref="C116:F116"/>
    <mergeCell ref="C117:F117"/>
    <mergeCell ref="C133:I133"/>
    <mergeCell ref="C134:C135"/>
    <mergeCell ref="D134:D135"/>
    <mergeCell ref="E134:E135"/>
    <mergeCell ref="F134:F135"/>
    <mergeCell ref="G134:G135"/>
    <mergeCell ref="H134:I134"/>
    <mergeCell ref="C127:C128"/>
    <mergeCell ref="D127:D128"/>
    <mergeCell ref="E127:E128"/>
    <mergeCell ref="F127:G127"/>
    <mergeCell ref="C132:I132"/>
    <mergeCell ref="C99:C102"/>
    <mergeCell ref="C103:L103"/>
    <mergeCell ref="C74:C77"/>
    <mergeCell ref="C78:C81"/>
    <mergeCell ref="C82:C85"/>
    <mergeCell ref="C86:L86"/>
    <mergeCell ref="C88:L88"/>
    <mergeCell ref="C118:C119"/>
    <mergeCell ref="D118:D119"/>
    <mergeCell ref="E118:F118"/>
    <mergeCell ref="C89:L89"/>
    <mergeCell ref="C91:C94"/>
    <mergeCell ref="C95:C98"/>
    <mergeCell ref="T159:AC159"/>
    <mergeCell ref="C5:G5"/>
    <mergeCell ref="J5:N5"/>
    <mergeCell ref="C28:F28"/>
    <mergeCell ref="C29:D29"/>
    <mergeCell ref="C30:C31"/>
    <mergeCell ref="C33:G33"/>
    <mergeCell ref="C35:C37"/>
    <mergeCell ref="C52:D52"/>
    <mergeCell ref="C53:C56"/>
    <mergeCell ref="C57:C60"/>
    <mergeCell ref="C61:L61"/>
    <mergeCell ref="C63:J63"/>
    <mergeCell ref="C38:C40"/>
    <mergeCell ref="C41:C43"/>
    <mergeCell ref="C44:C46"/>
    <mergeCell ref="C47:C49"/>
    <mergeCell ref="C51:L51"/>
    <mergeCell ref="C68:J68"/>
    <mergeCell ref="C69:J69"/>
    <mergeCell ref="C71:L71"/>
    <mergeCell ref="C72:L72"/>
    <mergeCell ref="C73:D73"/>
    <mergeCell ref="C64:J6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90-2C38-42BE-8058-97B636352CB8}">
  <dimension ref="A1:I25"/>
  <sheetViews>
    <sheetView tabSelected="1" workbookViewId="0">
      <selection activeCell="B23" sqref="B23"/>
    </sheetView>
  </sheetViews>
  <sheetFormatPr defaultColWidth="11.42578125" defaultRowHeight="15" x14ac:dyDescent="0.25"/>
  <cols>
    <col min="1" max="1" width="32.5703125" customWidth="1"/>
    <col min="2" max="2" width="16.42578125" customWidth="1"/>
    <col min="5" max="5" width="19.5703125" customWidth="1"/>
    <col min="7" max="7" width="19.5703125" customWidth="1"/>
    <col min="8" max="8" width="17.42578125" customWidth="1"/>
    <col min="9" max="9" width="27.85546875" customWidth="1"/>
  </cols>
  <sheetData>
    <row r="1" spans="1:9" x14ac:dyDescent="0.25">
      <c r="A1" s="306" t="s">
        <v>326</v>
      </c>
      <c r="G1" s="306" t="s">
        <v>327</v>
      </c>
    </row>
    <row r="2" spans="1:9" ht="31.5" customHeight="1" x14ac:dyDescent="0.25">
      <c r="A2" s="307" t="s">
        <v>328</v>
      </c>
      <c r="B2" s="308" t="s">
        <v>329</v>
      </c>
      <c r="C2" s="309" t="s">
        <v>330</v>
      </c>
      <c r="D2" s="310" t="s">
        <v>331</v>
      </c>
      <c r="E2" s="307" t="s">
        <v>332</v>
      </c>
      <c r="G2" s="308" t="s">
        <v>328</v>
      </c>
      <c r="H2" s="308" t="s">
        <v>331</v>
      </c>
      <c r="I2" s="308" t="s">
        <v>332</v>
      </c>
    </row>
    <row r="3" spans="1:9" x14ac:dyDescent="0.25">
      <c r="A3" s="311" t="s">
        <v>333</v>
      </c>
      <c r="B3" s="311" t="s">
        <v>334</v>
      </c>
      <c r="C3" s="311" t="s">
        <v>335</v>
      </c>
      <c r="D3" s="311" t="s">
        <v>334</v>
      </c>
      <c r="E3" s="311" t="s">
        <v>336</v>
      </c>
      <c r="G3" s="311" t="s">
        <v>337</v>
      </c>
      <c r="H3" s="311" t="s">
        <v>334</v>
      </c>
      <c r="I3" s="311" t="s">
        <v>338</v>
      </c>
    </row>
    <row r="4" spans="1:9" x14ac:dyDescent="0.25">
      <c r="A4" s="311" t="s">
        <v>339</v>
      </c>
      <c r="B4" s="311" t="s">
        <v>334</v>
      </c>
      <c r="C4" s="311" t="s">
        <v>335</v>
      </c>
      <c r="D4" s="311" t="s">
        <v>334</v>
      </c>
      <c r="E4" s="311" t="s">
        <v>336</v>
      </c>
      <c r="G4" s="311" t="s">
        <v>340</v>
      </c>
      <c r="H4" s="311" t="s">
        <v>334</v>
      </c>
      <c r="I4" s="311" t="s">
        <v>338</v>
      </c>
    </row>
    <row r="5" spans="1:9" x14ac:dyDescent="0.25">
      <c r="A5" s="311" t="s">
        <v>341</v>
      </c>
      <c r="B5" s="311" t="s">
        <v>334</v>
      </c>
      <c r="C5" s="311" t="s">
        <v>335</v>
      </c>
      <c r="D5" s="311" t="s">
        <v>334</v>
      </c>
      <c r="E5" s="311" t="s">
        <v>336</v>
      </c>
      <c r="G5" s="311" t="s">
        <v>342</v>
      </c>
      <c r="H5" s="311" t="s">
        <v>334</v>
      </c>
      <c r="I5" s="311" t="s">
        <v>338</v>
      </c>
    </row>
    <row r="6" spans="1:9" x14ac:dyDescent="0.25">
      <c r="A6" s="311" t="s">
        <v>343</v>
      </c>
      <c r="B6" s="311" t="s">
        <v>334</v>
      </c>
      <c r="C6" s="311" t="s">
        <v>335</v>
      </c>
      <c r="D6" s="311" t="s">
        <v>334</v>
      </c>
      <c r="E6" s="311" t="s">
        <v>336</v>
      </c>
      <c r="G6" s="311" t="s">
        <v>344</v>
      </c>
      <c r="H6" s="311" t="s">
        <v>334</v>
      </c>
      <c r="I6" s="311" t="s">
        <v>338</v>
      </c>
    </row>
    <row r="7" spans="1:9" x14ac:dyDescent="0.25">
      <c r="A7" s="311" t="s">
        <v>345</v>
      </c>
      <c r="B7" s="311" t="s">
        <v>334</v>
      </c>
      <c r="C7" s="311" t="s">
        <v>335</v>
      </c>
      <c r="D7" s="311" t="s">
        <v>334</v>
      </c>
      <c r="E7" s="311" t="s">
        <v>336</v>
      </c>
      <c r="G7" s="311" t="s">
        <v>346</v>
      </c>
      <c r="H7" s="311" t="s">
        <v>334</v>
      </c>
      <c r="I7" s="311" t="s">
        <v>338</v>
      </c>
    </row>
    <row r="8" spans="1:9" x14ac:dyDescent="0.25">
      <c r="A8" s="311" t="s">
        <v>347</v>
      </c>
      <c r="B8" s="311" t="s">
        <v>334</v>
      </c>
      <c r="C8" s="311" t="s">
        <v>335</v>
      </c>
      <c r="D8" s="311" t="s">
        <v>334</v>
      </c>
      <c r="E8" s="311" t="s">
        <v>336</v>
      </c>
      <c r="G8" s="311" t="s">
        <v>348</v>
      </c>
      <c r="H8" s="311" t="s">
        <v>334</v>
      </c>
      <c r="I8" s="311" t="s">
        <v>338</v>
      </c>
    </row>
    <row r="9" spans="1:9" x14ac:dyDescent="0.25">
      <c r="A9" s="311" t="s">
        <v>349</v>
      </c>
      <c r="B9" s="311" t="s">
        <v>350</v>
      </c>
      <c r="C9" s="311" t="s">
        <v>351</v>
      </c>
      <c r="D9" s="311" t="s">
        <v>352</v>
      </c>
      <c r="E9" s="311" t="s">
        <v>336</v>
      </c>
      <c r="G9" s="311" t="s">
        <v>353</v>
      </c>
      <c r="H9" s="311" t="s">
        <v>334</v>
      </c>
      <c r="I9" s="311" t="s">
        <v>338</v>
      </c>
    </row>
    <row r="10" spans="1:9" x14ac:dyDescent="0.25">
      <c r="A10" s="311" t="s">
        <v>354</v>
      </c>
      <c r="B10" s="311" t="s">
        <v>334</v>
      </c>
      <c r="C10" s="311" t="s">
        <v>335</v>
      </c>
      <c r="D10" s="311" t="s">
        <v>334</v>
      </c>
      <c r="E10" s="311" t="s">
        <v>336</v>
      </c>
      <c r="G10" s="311" t="s">
        <v>355</v>
      </c>
      <c r="H10" s="311" t="s">
        <v>334</v>
      </c>
      <c r="I10" s="311" t="s">
        <v>338</v>
      </c>
    </row>
    <row r="11" spans="1:9" x14ac:dyDescent="0.25">
      <c r="A11" s="311" t="s">
        <v>356</v>
      </c>
      <c r="B11" s="311" t="s">
        <v>334</v>
      </c>
      <c r="C11" s="311" t="s">
        <v>335</v>
      </c>
      <c r="D11" s="311" t="s">
        <v>334</v>
      </c>
      <c r="E11" s="311" t="s">
        <v>336</v>
      </c>
      <c r="G11" s="311" t="s">
        <v>357</v>
      </c>
      <c r="H11" s="311" t="s">
        <v>334</v>
      </c>
      <c r="I11" s="311" t="s">
        <v>338</v>
      </c>
    </row>
    <row r="12" spans="1:9" x14ac:dyDescent="0.25">
      <c r="A12" t="s">
        <v>358</v>
      </c>
      <c r="G12" s="311" t="s">
        <v>359</v>
      </c>
      <c r="H12" s="311" t="s">
        <v>334</v>
      </c>
      <c r="I12" s="311" t="s">
        <v>338</v>
      </c>
    </row>
    <row r="13" spans="1:9" x14ac:dyDescent="0.25">
      <c r="G13" s="311" t="s">
        <v>360</v>
      </c>
      <c r="H13" s="311" t="s">
        <v>334</v>
      </c>
      <c r="I13" s="311" t="s">
        <v>338</v>
      </c>
    </row>
    <row r="14" spans="1:9" x14ac:dyDescent="0.25">
      <c r="G14" s="311" t="s">
        <v>361</v>
      </c>
      <c r="H14" s="311" t="s">
        <v>334</v>
      </c>
      <c r="I14" s="311" t="s">
        <v>338</v>
      </c>
    </row>
    <row r="15" spans="1:9" x14ac:dyDescent="0.25">
      <c r="G15" s="311" t="s">
        <v>362</v>
      </c>
      <c r="H15" s="311" t="s">
        <v>334</v>
      </c>
      <c r="I15" s="311" t="s">
        <v>338</v>
      </c>
    </row>
    <row r="16" spans="1:9" x14ac:dyDescent="0.25">
      <c r="G16" s="311" t="s">
        <v>363</v>
      </c>
      <c r="H16" s="311" t="s">
        <v>334</v>
      </c>
      <c r="I16" s="311" t="s">
        <v>338</v>
      </c>
    </row>
    <row r="17" spans="7:9" x14ac:dyDescent="0.25">
      <c r="G17" s="311" t="s">
        <v>364</v>
      </c>
      <c r="H17" s="311" t="s">
        <v>334</v>
      </c>
      <c r="I17" s="311" t="s">
        <v>338</v>
      </c>
    </row>
    <row r="18" spans="7:9" x14ac:dyDescent="0.25">
      <c r="G18" s="311" t="s">
        <v>365</v>
      </c>
      <c r="H18" s="311" t="s">
        <v>334</v>
      </c>
      <c r="I18" s="311" t="s">
        <v>338</v>
      </c>
    </row>
    <row r="19" spans="7:9" x14ac:dyDescent="0.25">
      <c r="G19" s="311" t="s">
        <v>366</v>
      </c>
      <c r="H19" s="311" t="s">
        <v>334</v>
      </c>
      <c r="I19" s="311" t="s">
        <v>338</v>
      </c>
    </row>
    <row r="20" spans="7:9" x14ac:dyDescent="0.25">
      <c r="G20" s="311" t="s">
        <v>367</v>
      </c>
      <c r="H20" s="311" t="s">
        <v>334</v>
      </c>
      <c r="I20" s="311" t="s">
        <v>338</v>
      </c>
    </row>
    <row r="21" spans="7:9" x14ac:dyDescent="0.25">
      <c r="G21" s="311" t="s">
        <v>368</v>
      </c>
      <c r="H21" s="311" t="s">
        <v>334</v>
      </c>
      <c r="I21" s="311" t="s">
        <v>338</v>
      </c>
    </row>
    <row r="22" spans="7:9" x14ac:dyDescent="0.25">
      <c r="G22" s="311" t="s">
        <v>369</v>
      </c>
      <c r="H22" s="311" t="s">
        <v>334</v>
      </c>
      <c r="I22" s="311" t="s">
        <v>338</v>
      </c>
    </row>
    <row r="23" spans="7:9" x14ac:dyDescent="0.25">
      <c r="G23" s="311" t="s">
        <v>370</v>
      </c>
      <c r="H23" s="311" t="s">
        <v>334</v>
      </c>
      <c r="I23" s="311" t="s">
        <v>338</v>
      </c>
    </row>
    <row r="24" spans="7:9" x14ac:dyDescent="0.25">
      <c r="G24" s="311" t="s">
        <v>371</v>
      </c>
      <c r="H24" s="311" t="s">
        <v>334</v>
      </c>
      <c r="I24" s="311" t="s">
        <v>338</v>
      </c>
    </row>
    <row r="25" spans="7:9" x14ac:dyDescent="0.25">
      <c r="G25" t="s">
        <v>372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Figure 2</vt:lpstr>
      <vt:lpstr>THC test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UPF</dc:creator>
  <cp:lastModifiedBy>Alejandra Escudero</cp:lastModifiedBy>
  <dcterms:created xsi:type="dcterms:W3CDTF">2019-07-22T09:01:08Z</dcterms:created>
  <dcterms:modified xsi:type="dcterms:W3CDTF">2019-11-15T11:52:09Z</dcterms:modified>
</cp:coreProperties>
</file>